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edit nou 50 mron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Emil P</author>
  </authors>
  <commentList>
    <comment ref="E18" authorId="0">
      <text>
        <r>
          <rPr>
            <sz val="10"/>
            <rFont val="Arial"/>
            <family val="2"/>
          </rPr>
          <t xml:space="preserve">cmib-10:
</t>
        </r>
        <r>
          <rPr>
            <sz val="9"/>
            <color rgb="FF000000"/>
            <rFont val="Tahoma"/>
            <family val="2"/>
            <charset val="1"/>
          </rPr>
          <t xml:space="preserve">09.09.2026</t>
        </r>
      </text>
    </comment>
  </commentList>
</comments>
</file>

<file path=xl/sharedStrings.xml><?xml version="1.0" encoding="utf-8"?>
<sst xmlns="http://schemas.openxmlformats.org/spreadsheetml/2006/main" count="282" uniqueCount="73">
  <si>
    <t xml:space="preserve"> Grafic de rambursare propus</t>
  </si>
  <si>
    <t xml:space="preserve">ORAȘUL POPEȘTI-LEORDENI</t>
  </si>
  <si>
    <t xml:space="preserve">Acordat:</t>
  </si>
  <si>
    <t xml:space="preserve">RON</t>
  </si>
  <si>
    <t xml:space="preserve">Perioada</t>
  </si>
  <si>
    <t xml:space="preserve">Perioada de tragere/gratie</t>
  </si>
  <si>
    <t xml:space="preserve">Total valoare estimata</t>
  </si>
  <si>
    <t xml:space="preserve">lei</t>
  </si>
  <si>
    <t xml:space="preserve">Perioada de rambursare</t>
  </si>
  <si>
    <t xml:space="preserve">din care:</t>
  </si>
  <si>
    <t xml:space="preserve">Dobanda (R3M+xx):</t>
  </si>
  <si>
    <t xml:space="preserve">Dobânzi</t>
  </si>
  <si>
    <t xml:space="preserve">Comision RNPM</t>
  </si>
  <si>
    <t xml:space="preserve">Comisioane</t>
  </si>
  <si>
    <t xml:space="preserve"> </t>
  </si>
  <si>
    <t xml:space="preserve">ANUL</t>
  </si>
  <si>
    <t xml:space="preserve">% Dobanda</t>
  </si>
  <si>
    <t xml:space="preserve">Nr zile luna</t>
  </si>
  <si>
    <t xml:space="preserve">Sold credit</t>
  </si>
  <si>
    <t xml:space="preserve">Tragere credit</t>
  </si>
  <si>
    <t xml:space="preserve">Rata credit</t>
  </si>
  <si>
    <t xml:space="preserve">Dobanda</t>
  </si>
  <si>
    <t xml:space="preserve">Dobanda trim</t>
  </si>
  <si>
    <t xml:space="preserve">Comision acordare</t>
  </si>
  <si>
    <t xml:space="preserve">Total datorii</t>
  </si>
  <si>
    <t xml:space="preserve">LUNA</t>
  </si>
  <si>
    <t xml:space="preserve">Lunar</t>
  </si>
  <si>
    <t xml:space="preserve">Total</t>
  </si>
  <si>
    <t xml:space="preserve">2020 - XII</t>
  </si>
  <si>
    <t xml:space="preserve">I</t>
  </si>
  <si>
    <t xml:space="preserve">II</t>
  </si>
  <si>
    <t xml:space="preserve">III</t>
  </si>
  <si>
    <t xml:space="preserve">IV</t>
  </si>
  <si>
    <t xml:space="preserve">V</t>
  </si>
  <si>
    <t xml:space="preserve">VI</t>
  </si>
  <si>
    <t xml:space="preserve">VII</t>
  </si>
  <si>
    <t xml:space="preserve">VIII</t>
  </si>
  <si>
    <t xml:space="preserve">IX</t>
  </si>
  <si>
    <t xml:space="preserve">X</t>
  </si>
  <si>
    <t xml:space="preserve">XI</t>
  </si>
  <si>
    <t xml:space="preserve">2021 - XII</t>
  </si>
  <si>
    <t xml:space="preserve">2022 - XII</t>
  </si>
  <si>
    <t xml:space="preserve">2023 - XII</t>
  </si>
  <si>
    <t xml:space="preserve">2024 - XII</t>
  </si>
  <si>
    <t xml:space="preserve">2025- XII</t>
  </si>
  <si>
    <t xml:space="preserve">2026 - XII</t>
  </si>
  <si>
    <t xml:space="preserve">2027 - XII</t>
  </si>
  <si>
    <t xml:space="preserve">2028 - XII</t>
  </si>
  <si>
    <t xml:space="preserve">2029 - XII</t>
  </si>
  <si>
    <t xml:space="preserve">2030 - XII</t>
  </si>
  <si>
    <t xml:space="preserve">2031-I</t>
  </si>
  <si>
    <t xml:space="preserve">iv</t>
  </si>
  <si>
    <t xml:space="preserve">2031 - XII</t>
  </si>
  <si>
    <t xml:space="preserve">2032-I</t>
  </si>
  <si>
    <t xml:space="preserve">2032 - XII</t>
  </si>
  <si>
    <t xml:space="preserve">2033-I</t>
  </si>
  <si>
    <t xml:space="preserve">2033 - XII</t>
  </si>
  <si>
    <t xml:space="preserve">2034-I</t>
  </si>
  <si>
    <t xml:space="preserve">2034-XII</t>
  </si>
  <si>
    <t xml:space="preserve">2035-I</t>
  </si>
  <si>
    <t xml:space="preserve">2035-XII</t>
  </si>
  <si>
    <t xml:space="preserve">2036-I</t>
  </si>
  <si>
    <t xml:space="preserve">2036-XII</t>
  </si>
  <si>
    <t xml:space="preserve">2037-I</t>
  </si>
  <si>
    <t xml:space="preserve">2037-XII</t>
  </si>
  <si>
    <t xml:space="preserve">2038-I</t>
  </si>
  <si>
    <t xml:space="preserve">2038-XII</t>
  </si>
  <si>
    <t xml:space="preserve">2039-I</t>
  </si>
  <si>
    <t xml:space="preserve">2039-XII</t>
  </si>
  <si>
    <t xml:space="preserve">2040-I</t>
  </si>
  <si>
    <t xml:space="preserve">2040-XII</t>
  </si>
  <si>
    <t xml:space="preserve">2041-I</t>
  </si>
  <si>
    <t xml:space="preserve">2041-X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</si>
</sst>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0%"/>
    <numFmt numFmtId="166" formatCode="#,##0"/>
    <numFmt numFmtId="167" formatCode="#,##0.00"/>
    <numFmt numFmtId="168" formatCode="0.00\ %"/>
    <numFmt numFmtId="169" formatCode="_(* #,##0.00_);_(* \(#,##0.00\);_(* \-??_);_(@_)"/>
    <numFmt numFmtId="170" formatCode="#,##0\ _l_e_i;\-#,##0\ _l_e_i"/>
    <numFmt numFmtId="171" formatCode="@"/>
  </numFmts>
  <fonts count="22">
    <font>
      <sz val="10"/>
      <name val="Arial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1"/>
      <color rgb="FF000000"/>
      <name val="Tahoma"/>
      <family val="2"/>
      <charset val="1"/>
    </font>
    <font>
      <b val="true"/>
      <sz val="11"/>
      <name val="Tahoma"/>
      <family val="2"/>
      <charset val="1"/>
    </font>
    <font>
      <sz val="11"/>
      <name val="Tahoma"/>
      <family val="2"/>
      <charset val="1"/>
    </font>
    <font>
      <b val="true"/>
      <sz val="22"/>
      <name val="Tahoma"/>
      <family val="2"/>
      <charset val="1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  <font>
      <b val="true"/>
      <sz val="11"/>
      <color rgb="FFFF0000"/>
      <name val="Tahoma"/>
      <family val="2"/>
      <charset val="1"/>
    </font>
    <font>
      <sz val="12"/>
      <color theme="0"/>
      <name val="Times New Roman"/>
      <family val="1"/>
      <charset val="1"/>
    </font>
    <font>
      <b val="true"/>
      <sz val="10"/>
      <name val="Times New Roman"/>
      <family val="1"/>
      <charset val="1"/>
    </font>
    <font>
      <sz val="9"/>
      <name val="Tahoma"/>
      <family val="2"/>
      <charset val="1"/>
    </font>
    <font>
      <b val="true"/>
      <sz val="10"/>
      <name val="Arial"/>
      <family val="2"/>
      <charset val="1"/>
    </font>
    <font>
      <b val="true"/>
      <sz val="9"/>
      <name val="Tahoma"/>
      <family val="2"/>
      <charset val="1"/>
    </font>
    <font>
      <b val="true"/>
      <sz val="10"/>
      <name val="Tahoma"/>
      <family val="2"/>
      <charset val="1"/>
    </font>
    <font>
      <i val="true"/>
      <sz val="10"/>
      <name val="Arial"/>
      <family val="2"/>
      <charset val="1"/>
    </font>
    <font>
      <sz val="9"/>
      <color rgb="FFFF0000"/>
      <name val="Tahoma"/>
      <family val="2"/>
      <charset val="1"/>
    </font>
    <font>
      <sz val="10"/>
      <name val="Arial"/>
      <family val="2"/>
    </font>
    <font>
      <sz val="9"/>
      <color rgb="FF000000"/>
      <name val="Tahoma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8" tint="0.7999"/>
        <bgColor rgb="FFCCFFFF"/>
      </patternFill>
    </fill>
    <fill>
      <patternFill patternType="solid">
        <fgColor rgb="FF99CC0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9" tint="0.3999"/>
        <bgColor rgb="FF92D050"/>
      </patternFill>
    </fill>
    <fill>
      <patternFill patternType="solid">
        <fgColor rgb="FF92D050"/>
        <bgColor rgb="FFA9D18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6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4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6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6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6" fillId="6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4" fillId="6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4" fillId="6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6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6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6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4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4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9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4" fillId="2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5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6" fillId="7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2D05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V526"/>
  <sheetViews>
    <sheetView showFormulas="false" showGridLines="true" showRowColHeaders="true" showZeros="true" rightToLeft="false" tabSelected="true" showOutlineSymbols="true" defaultGridColor="true" view="pageBreakPreview" topLeftCell="A464" colorId="64" zoomScale="100" zoomScaleNormal="100" zoomScalePageLayoutView="100" workbookViewId="0">
      <selection pane="topLeft" activeCell="A10" activeCellId="0" sqref="A10"/>
    </sheetView>
  </sheetViews>
  <sheetFormatPr defaultColWidth="9.00390625" defaultRowHeight="12.7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0" width="13.11"/>
    <col collapsed="false" customWidth="true" hidden="false" outlineLevel="0" max="3" min="3" style="2" width="10"/>
    <col collapsed="false" customWidth="true" hidden="false" outlineLevel="0" max="4" min="4" style="3" width="7"/>
    <col collapsed="false" customWidth="true" hidden="false" outlineLevel="0" max="5" min="5" style="3" width="16.33"/>
    <col collapsed="false" customWidth="true" hidden="false" outlineLevel="0" max="6" min="6" style="3" width="17.44"/>
    <col collapsed="false" customWidth="true" hidden="false" outlineLevel="0" max="7" min="7" style="3" width="19.11"/>
    <col collapsed="false" customWidth="true" hidden="false" outlineLevel="0" max="8" min="8" style="4" width="18.44"/>
    <col collapsed="false" customWidth="true" hidden="true" outlineLevel="0" max="9" min="9" style="0" width="16.56"/>
    <col collapsed="false" customWidth="true" hidden="false" outlineLevel="0" max="10" min="10" style="0" width="11.67"/>
    <col collapsed="false" customWidth="true" hidden="false" outlineLevel="0" max="11" min="11" style="0" width="16.33"/>
    <col collapsed="false" customWidth="true" hidden="true" outlineLevel="0" max="12" min="12" style="5" width="12.44"/>
    <col collapsed="false" customWidth="true" hidden="true" outlineLevel="0" max="13" min="13" style="5" width="11.44"/>
    <col collapsed="false" customWidth="true" hidden="true" outlineLevel="0" max="14" min="14" style="0" width="16.11"/>
    <col collapsed="false" customWidth="true" hidden="false" outlineLevel="0" max="15" min="15" style="0" width="12.67"/>
    <col collapsed="false" customWidth="true" hidden="false" outlineLevel="0" max="16" min="16" style="0" width="18.44"/>
    <col collapsed="false" customWidth="true" hidden="false" outlineLevel="0" max="17" min="17" style="0" width="18.34"/>
  </cols>
  <sheetData>
    <row r="1" customFormat="false" ht="13.5" hidden="true" customHeight="false" outlineLevel="0" collapsed="false">
      <c r="A1" s="6"/>
      <c r="B1" s="7"/>
      <c r="C1" s="8"/>
      <c r="D1" s="9"/>
      <c r="E1" s="9"/>
      <c r="F1" s="9"/>
      <c r="G1" s="10"/>
      <c r="H1" s="10"/>
      <c r="I1" s="11"/>
      <c r="J1" s="12"/>
      <c r="K1" s="11"/>
      <c r="L1" s="10"/>
      <c r="M1" s="10"/>
      <c r="N1" s="11"/>
      <c r="O1" s="11"/>
      <c r="P1" s="11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</row>
    <row r="2" customFormat="false" ht="13.5" hidden="true" customHeight="false" outlineLevel="0" collapsed="false">
      <c r="A2" s="6"/>
      <c r="B2" s="7"/>
      <c r="C2" s="8"/>
      <c r="D2" s="9"/>
      <c r="E2" s="9"/>
      <c r="F2" s="9"/>
      <c r="G2" s="10"/>
      <c r="H2" s="10"/>
      <c r="I2" s="11"/>
      <c r="J2" s="12"/>
      <c r="K2" s="11"/>
      <c r="L2" s="10"/>
      <c r="M2" s="10"/>
      <c r="N2" s="11"/>
      <c r="O2" s="11"/>
      <c r="P2" s="11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</row>
    <row r="3" customFormat="false" ht="13.5" hidden="true" customHeight="false" outlineLevel="0" collapsed="false">
      <c r="A3" s="6"/>
      <c r="B3" s="7"/>
      <c r="C3" s="8"/>
      <c r="D3" s="9"/>
      <c r="E3" s="9"/>
      <c r="F3" s="9"/>
      <c r="G3" s="10"/>
      <c r="H3" s="10"/>
      <c r="I3" s="11"/>
      <c r="J3" s="12"/>
      <c r="K3" s="11"/>
      <c r="L3" s="10"/>
      <c r="M3" s="10"/>
      <c r="N3" s="11"/>
      <c r="O3" s="10"/>
      <c r="P3" s="11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</row>
    <row r="4" customFormat="false" ht="13.5" hidden="true" customHeight="false" outlineLevel="0" collapsed="false">
      <c r="A4" s="14"/>
      <c r="B4" s="7"/>
      <c r="C4" s="8"/>
      <c r="D4" s="9"/>
      <c r="E4" s="9"/>
      <c r="F4" s="9"/>
      <c r="G4" s="10"/>
      <c r="H4" s="10"/>
      <c r="I4" s="11"/>
      <c r="J4" s="15"/>
      <c r="K4" s="16"/>
      <c r="L4" s="10"/>
      <c r="M4" s="10"/>
      <c r="N4" s="11"/>
      <c r="O4" s="10"/>
      <c r="P4" s="11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</row>
    <row r="5" customFormat="false" ht="13.5" hidden="true" customHeight="false" outlineLevel="0" collapsed="false">
      <c r="A5" s="14"/>
      <c r="B5" s="7"/>
      <c r="C5" s="8"/>
      <c r="D5" s="9"/>
      <c r="E5" s="9"/>
      <c r="F5" s="9"/>
      <c r="G5" s="10"/>
      <c r="H5" s="10"/>
      <c r="I5" s="11"/>
      <c r="J5" s="15"/>
      <c r="K5" s="11"/>
      <c r="L5" s="10"/>
      <c r="M5" s="10"/>
      <c r="N5" s="11"/>
      <c r="O5" s="10"/>
      <c r="P5" s="11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</row>
    <row r="6" customFormat="false" ht="13.5" hidden="true" customHeight="false" outlineLevel="0" collapsed="false">
      <c r="A6" s="14"/>
      <c r="B6" s="7"/>
      <c r="C6" s="8"/>
      <c r="D6" s="9"/>
      <c r="E6" s="9"/>
      <c r="F6" s="9"/>
      <c r="G6" s="10"/>
      <c r="H6" s="15"/>
      <c r="I6" s="9"/>
      <c r="J6" s="15"/>
      <c r="K6" s="11"/>
      <c r="L6" s="10"/>
      <c r="M6" s="10"/>
      <c r="N6" s="11"/>
      <c r="O6" s="10"/>
      <c r="P6" s="11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</row>
    <row r="7" customFormat="false" ht="13.5" hidden="true" customHeight="false" outlineLevel="0" collapsed="false">
      <c r="A7" s="6"/>
      <c r="B7" s="7"/>
      <c r="C7" s="8"/>
      <c r="D7" s="9"/>
      <c r="E7" s="9"/>
      <c r="F7" s="9"/>
      <c r="G7" s="10"/>
      <c r="H7" s="15"/>
      <c r="I7" s="9"/>
      <c r="J7" s="15"/>
      <c r="K7" s="11"/>
      <c r="L7" s="10"/>
      <c r="M7" s="10"/>
      <c r="N7" s="11"/>
      <c r="O7" s="10"/>
      <c r="P7" s="1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</row>
    <row r="8" customFormat="false" ht="13.5" hidden="true" customHeight="false" outlineLevel="0" collapsed="false">
      <c r="A8" s="17"/>
      <c r="B8" s="9"/>
      <c r="C8" s="8"/>
      <c r="D8" s="8"/>
      <c r="E8" s="9"/>
      <c r="F8" s="9"/>
      <c r="G8" s="9"/>
      <c r="H8" s="10"/>
      <c r="I8" s="15"/>
      <c r="J8" s="9"/>
      <c r="K8" s="15"/>
      <c r="L8" s="10"/>
      <c r="M8" s="10"/>
      <c r="N8" s="11"/>
      <c r="O8" s="10"/>
      <c r="P8" s="11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</row>
    <row r="9" customFormat="false" ht="26.8" hidden="false" customHeight="false" outlineLevel="0" collapsed="false">
      <c r="A9" s="18" t="s">
        <v>0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0"/>
      <c r="M9" s="10"/>
      <c r="N9" s="11"/>
      <c r="O9" s="10"/>
      <c r="P9" s="11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  <row r="10" customFormat="false" ht="26.8" hidden="false" customHeight="false" outlineLevel="0" collapsed="false">
      <c r="A10" s="18" t="s">
        <v>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0"/>
      <c r="M10" s="10"/>
      <c r="N10" s="11"/>
      <c r="O10" s="11"/>
      <c r="P10" s="11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</row>
    <row r="11" customFormat="false" ht="15" hidden="false" customHeight="false" outlineLevel="0" collapsed="false">
      <c r="A11" s="17"/>
      <c r="B11" s="19"/>
      <c r="C11" s="20"/>
      <c r="D11" s="20"/>
      <c r="E11" s="19"/>
      <c r="F11" s="19"/>
      <c r="G11" s="19"/>
      <c r="H11" s="19"/>
      <c r="I11" s="19"/>
      <c r="J11" s="19"/>
      <c r="K11" s="21"/>
      <c r="L11" s="22"/>
      <c r="M11" s="23"/>
      <c r="N11" s="11"/>
      <c r="O11" s="11"/>
      <c r="P11" s="11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</row>
    <row r="12" customFormat="false" ht="15" hidden="false" customHeight="false" outlineLevel="0" collapsed="false">
      <c r="A12" s="17"/>
      <c r="B12" s="19"/>
      <c r="C12" s="7"/>
      <c r="D12" s="20"/>
      <c r="E12" s="19"/>
      <c r="F12" s="19"/>
      <c r="G12" s="19"/>
      <c r="H12" s="19"/>
      <c r="I12" s="19"/>
      <c r="J12" s="19"/>
      <c r="K12" s="24"/>
      <c r="L12" s="25"/>
      <c r="M12" s="25"/>
      <c r="N12" s="25"/>
      <c r="O12" s="11"/>
      <c r="P12" s="11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</row>
    <row r="13" customFormat="false" ht="15" hidden="false" customHeight="true" outlineLevel="0" collapsed="false">
      <c r="A13" s="17"/>
      <c r="B13" s="26" t="s">
        <v>2</v>
      </c>
      <c r="C13" s="26"/>
      <c r="D13" s="26"/>
      <c r="E13" s="26"/>
      <c r="F13" s="16"/>
      <c r="G13" s="27" t="n">
        <v>50000000</v>
      </c>
      <c r="H13" s="28" t="s">
        <v>3</v>
      </c>
      <c r="I13" s="11"/>
      <c r="J13" s="11"/>
      <c r="K13" s="24"/>
      <c r="L13" s="25"/>
      <c r="M13" s="25"/>
      <c r="N13" s="25"/>
      <c r="O13" s="11"/>
      <c r="P13" s="11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</row>
    <row r="14" customFormat="false" ht="15" hidden="false" customHeight="false" outlineLevel="0" collapsed="false">
      <c r="A14" s="17"/>
      <c r="B14" s="26"/>
      <c r="C14" s="26"/>
      <c r="D14" s="26"/>
      <c r="E14" s="26"/>
      <c r="F14" s="29"/>
      <c r="G14" s="30"/>
      <c r="H14" s="28"/>
      <c r="I14" s="31"/>
      <c r="J14" s="11"/>
      <c r="K14" s="32" t="n">
        <v>5493111</v>
      </c>
      <c r="L14" s="25"/>
      <c r="M14" s="25"/>
      <c r="N14" s="25"/>
      <c r="O14" s="11"/>
      <c r="P14" s="11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</row>
    <row r="15" customFormat="false" ht="15" hidden="false" customHeight="true" outlineLevel="0" collapsed="false">
      <c r="A15" s="17"/>
      <c r="B15" s="26" t="s">
        <v>4</v>
      </c>
      <c r="C15" s="26"/>
      <c r="D15" s="26"/>
      <c r="E15" s="26"/>
      <c r="F15" s="33" t="n">
        <v>180</v>
      </c>
      <c r="G15" s="30"/>
      <c r="H15" s="28"/>
      <c r="I15" s="15"/>
      <c r="J15" s="13"/>
      <c r="K15" s="24"/>
      <c r="L15" s="25"/>
      <c r="M15" s="25"/>
      <c r="N15" s="25"/>
      <c r="O15" s="11"/>
      <c r="P15" s="11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</row>
    <row r="16" customFormat="false" ht="15" hidden="false" customHeight="true" outlineLevel="0" collapsed="false">
      <c r="A16" s="17"/>
      <c r="B16" s="26" t="s">
        <v>5</v>
      </c>
      <c r="C16" s="26"/>
      <c r="D16" s="26"/>
      <c r="E16" s="26"/>
      <c r="F16" s="33" t="n">
        <v>24</v>
      </c>
      <c r="G16" s="9"/>
      <c r="H16" s="34" t="s">
        <v>6</v>
      </c>
      <c r="I16" s="34"/>
      <c r="J16" s="35" t="s">
        <v>7</v>
      </c>
      <c r="K16" s="36" t="n">
        <f aca="false">K18+K19+K20</f>
        <v>28107146.531836</v>
      </c>
      <c r="L16" s="10"/>
      <c r="M16" s="10"/>
      <c r="N16" s="11"/>
      <c r="O16" s="11"/>
      <c r="P16" s="11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</row>
    <row r="17" customFormat="false" ht="15" hidden="false" customHeight="true" outlineLevel="0" collapsed="false">
      <c r="A17" s="17"/>
      <c r="B17" s="26" t="s">
        <v>8</v>
      </c>
      <c r="C17" s="26"/>
      <c r="D17" s="26"/>
      <c r="E17" s="26"/>
      <c r="F17" s="37" t="n">
        <v>156</v>
      </c>
      <c r="G17" s="28"/>
      <c r="H17" s="38" t="s">
        <v>9</v>
      </c>
      <c r="I17" s="38"/>
      <c r="J17" s="39"/>
      <c r="K17" s="40"/>
      <c r="L17" s="10"/>
      <c r="M17" s="10"/>
      <c r="N17" s="11"/>
      <c r="O17" s="11"/>
      <c r="P17" s="11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</row>
    <row r="18" customFormat="false" ht="15" hidden="false" customHeight="true" outlineLevel="0" collapsed="false">
      <c r="A18" s="17"/>
      <c r="B18" s="26" t="s">
        <v>10</v>
      </c>
      <c r="C18" s="26"/>
      <c r="D18" s="26"/>
      <c r="E18" s="41" t="n">
        <v>0.0584</v>
      </c>
      <c r="F18" s="41" t="n">
        <v>0.015</v>
      </c>
      <c r="G18" s="42" t="n">
        <f aca="false">E18+F18</f>
        <v>0.0734</v>
      </c>
      <c r="H18" s="38" t="s">
        <v>11</v>
      </c>
      <c r="I18" s="38"/>
      <c r="J18" s="39" t="s">
        <v>7</v>
      </c>
      <c r="K18" s="40" t="n">
        <f aca="false">$H$24</f>
        <v>28106935.031836</v>
      </c>
      <c r="L18" s="10"/>
      <c r="M18" s="10"/>
      <c r="N18" s="11"/>
      <c r="O18" s="11"/>
      <c r="P18" s="11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</row>
    <row r="19" customFormat="false" ht="15" hidden="false" customHeight="true" outlineLevel="0" collapsed="false">
      <c r="A19" s="17"/>
      <c r="B19" s="26" t="s">
        <v>12</v>
      </c>
      <c r="C19" s="26"/>
      <c r="D19" s="26"/>
      <c r="E19" s="43" t="n">
        <v>211.5</v>
      </c>
      <c r="F19" s="29"/>
      <c r="G19" s="42"/>
      <c r="H19" s="44" t="s">
        <v>13</v>
      </c>
      <c r="I19" s="44"/>
      <c r="J19" s="45" t="s">
        <v>7</v>
      </c>
      <c r="K19" s="46" t="n">
        <f aca="false">E19+J24</f>
        <v>211.5</v>
      </c>
      <c r="L19" s="10"/>
      <c r="M19" s="10"/>
      <c r="N19" s="11"/>
      <c r="O19" s="11"/>
      <c r="P19" s="11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</row>
    <row r="20" customFormat="false" ht="13.5" hidden="false" customHeight="false" outlineLevel="0" collapsed="false">
      <c r="A20" s="47"/>
      <c r="B20" s="26"/>
      <c r="C20" s="26"/>
      <c r="D20" s="26"/>
      <c r="E20" s="41"/>
      <c r="F20" s="42"/>
      <c r="G20" s="48"/>
      <c r="H20" s="49" t="s">
        <v>14</v>
      </c>
      <c r="I20" s="49"/>
      <c r="J20" s="50" t="s">
        <v>14</v>
      </c>
      <c r="K20" s="51"/>
      <c r="L20" s="52"/>
      <c r="M20" s="52"/>
      <c r="N20" s="51"/>
      <c r="O20" s="51"/>
      <c r="P20" s="53"/>
    </row>
    <row r="21" customFormat="false" ht="12.75" hidden="false" customHeight="false" outlineLevel="0" collapsed="false">
      <c r="A21" s="47"/>
      <c r="B21" s="54"/>
      <c r="C21" s="55"/>
      <c r="D21" s="48"/>
      <c r="E21" s="48"/>
      <c r="F21" s="48"/>
      <c r="G21" s="48"/>
      <c r="H21" s="56"/>
      <c r="I21" s="54"/>
      <c r="J21" s="54"/>
      <c r="K21" s="51"/>
      <c r="L21" s="52"/>
      <c r="M21" s="52"/>
      <c r="N21" s="51"/>
      <c r="O21" s="51"/>
      <c r="P21" s="51"/>
    </row>
    <row r="22" customFormat="false" ht="12.75" hidden="false" customHeight="true" outlineLevel="0" collapsed="false">
      <c r="B22" s="57" t="s">
        <v>15</v>
      </c>
      <c r="C22" s="58" t="s">
        <v>16</v>
      </c>
      <c r="D22" s="59" t="s">
        <v>17</v>
      </c>
      <c r="E22" s="59" t="s">
        <v>18</v>
      </c>
      <c r="F22" s="59" t="s">
        <v>19</v>
      </c>
      <c r="G22" s="60" t="s">
        <v>20</v>
      </c>
      <c r="H22" s="57" t="s">
        <v>21</v>
      </c>
      <c r="I22" s="61" t="s">
        <v>22</v>
      </c>
      <c r="J22" s="62" t="s">
        <v>23</v>
      </c>
      <c r="K22" s="63" t="s">
        <v>24</v>
      </c>
    </row>
    <row r="23" customFormat="false" ht="12.75" hidden="false" customHeight="false" outlineLevel="0" collapsed="false">
      <c r="B23" s="57" t="s">
        <v>25</v>
      </c>
      <c r="C23" s="58"/>
      <c r="D23" s="59"/>
      <c r="E23" s="59"/>
      <c r="F23" s="59"/>
      <c r="G23" s="60"/>
      <c r="H23" s="60" t="s">
        <v>26</v>
      </c>
      <c r="I23" s="61"/>
      <c r="J23" s="62"/>
      <c r="K23" s="63"/>
    </row>
    <row r="24" customFormat="false" ht="12.75" hidden="false" customHeight="false" outlineLevel="0" collapsed="false">
      <c r="B24" s="64" t="s">
        <v>27</v>
      </c>
      <c r="C24" s="65"/>
      <c r="D24" s="66"/>
      <c r="E24" s="67"/>
      <c r="F24" s="68" t="n">
        <f aca="false">SUM(F167:F526)</f>
        <v>50000000</v>
      </c>
      <c r="G24" s="68" t="n">
        <f aca="false">SUM(G167:G526)</f>
        <v>50000000</v>
      </c>
      <c r="H24" s="68" t="n">
        <f aca="false">SUM(H167:H526)</f>
        <v>28106935.031836</v>
      </c>
      <c r="I24" s="68" t="e">
        <f aca="false">SUM(#REF!)</f>
        <v>#REF!</v>
      </c>
      <c r="J24" s="68" t="n">
        <f aca="false">SUM(J167:J526)</f>
        <v>0</v>
      </c>
      <c r="K24" s="68" t="n">
        <f aca="false">G24+H24+J24</f>
        <v>78106935.031836</v>
      </c>
    </row>
    <row r="25" customFormat="false" ht="12.75" hidden="true" customHeight="false" outlineLevel="0" collapsed="false">
      <c r="B25" s="69" t="s">
        <v>28</v>
      </c>
      <c r="C25" s="70" t="n">
        <f aca="false">G18</f>
        <v>0.0734</v>
      </c>
      <c r="D25" s="71" t="n">
        <v>11</v>
      </c>
      <c r="E25" s="72" t="n">
        <f aca="false">F25</f>
        <v>0</v>
      </c>
      <c r="F25" s="73"/>
      <c r="G25" s="67"/>
      <c r="H25" s="74" t="n">
        <f aca="false">C25*D25*E25/360</f>
        <v>0</v>
      </c>
      <c r="I25" s="74"/>
      <c r="J25" s="75"/>
      <c r="K25" s="75"/>
      <c r="M25" s="52"/>
    </row>
    <row r="26" customFormat="false" ht="12.75" hidden="true" customHeight="false" outlineLevel="0" collapsed="false">
      <c r="B26" s="69"/>
      <c r="C26" s="70" t="n">
        <f aca="false">G18</f>
        <v>0.0734</v>
      </c>
      <c r="D26" s="76" t="n">
        <v>0</v>
      </c>
      <c r="E26" s="72" t="n">
        <f aca="false">E25+F26-G25</f>
        <v>0</v>
      </c>
      <c r="F26" s="73"/>
      <c r="G26" s="67"/>
      <c r="H26" s="74" t="n">
        <f aca="false">C26*D26*E26/360</f>
        <v>0</v>
      </c>
      <c r="I26" s="74"/>
      <c r="J26" s="75"/>
      <c r="K26" s="77"/>
      <c r="M26" s="52"/>
    </row>
    <row r="27" customFormat="false" ht="12.75" hidden="true" customHeight="false" outlineLevel="0" collapsed="false">
      <c r="B27" s="78" t="s">
        <v>29</v>
      </c>
      <c r="C27" s="79" t="n">
        <f aca="false">G18</f>
        <v>0.0734</v>
      </c>
      <c r="D27" s="80" t="n">
        <v>30</v>
      </c>
      <c r="E27" s="72" t="n">
        <f aca="false">E26+F27-G26</f>
        <v>0</v>
      </c>
      <c r="F27" s="73"/>
      <c r="G27" s="67"/>
      <c r="H27" s="73" t="n">
        <f aca="false">C27*D27*E27/360</f>
        <v>0</v>
      </c>
      <c r="I27" s="73" t="n">
        <f aca="false">SUM(H25:H26)</f>
        <v>0</v>
      </c>
      <c r="J27" s="81"/>
      <c r="K27" s="82"/>
      <c r="M27" s="52"/>
    </row>
    <row r="28" customFormat="false" ht="12.75" hidden="true" customHeight="false" outlineLevel="0" collapsed="false">
      <c r="B28" s="78"/>
      <c r="C28" s="79" t="n">
        <f aca="false">C27</f>
        <v>0.0734</v>
      </c>
      <c r="D28" s="80" t="n">
        <v>0</v>
      </c>
      <c r="E28" s="72" t="n">
        <f aca="false">E27+F28-G27</f>
        <v>0</v>
      </c>
      <c r="F28" s="73"/>
      <c r="G28" s="67"/>
      <c r="H28" s="73" t="n">
        <f aca="false">C28*D28*E28/360</f>
        <v>0</v>
      </c>
      <c r="I28" s="73"/>
      <c r="J28" s="81"/>
      <c r="K28" s="82"/>
      <c r="M28" s="52"/>
    </row>
    <row r="29" customFormat="false" ht="12.75" hidden="true" customHeight="false" outlineLevel="0" collapsed="false">
      <c r="B29" s="78" t="s">
        <v>30</v>
      </c>
      <c r="C29" s="83" t="n">
        <f aca="false">C28</f>
        <v>0.0734</v>
      </c>
      <c r="D29" s="84" t="n">
        <v>4</v>
      </c>
      <c r="E29" s="72" t="n">
        <f aca="false">E28+F29-G28</f>
        <v>0</v>
      </c>
      <c r="F29" s="73"/>
      <c r="G29" s="67"/>
      <c r="H29" s="73" t="n">
        <f aca="false">C29*D29*E29/360</f>
        <v>0</v>
      </c>
      <c r="I29" s="73"/>
      <c r="J29" s="81"/>
      <c r="K29" s="82"/>
      <c r="M29" s="52"/>
    </row>
    <row r="30" customFormat="false" ht="12.75" hidden="true" customHeight="false" outlineLevel="0" collapsed="false">
      <c r="B30" s="78"/>
      <c r="C30" s="83" t="n">
        <f aca="false">C29</f>
        <v>0.0734</v>
      </c>
      <c r="D30" s="80" t="n">
        <v>0</v>
      </c>
      <c r="E30" s="72" t="n">
        <f aca="false">E29+F30-G29</f>
        <v>0</v>
      </c>
      <c r="F30" s="73"/>
      <c r="G30" s="67"/>
      <c r="H30" s="73" t="n">
        <f aca="false">C30*D30*E30/360</f>
        <v>0</v>
      </c>
      <c r="I30" s="73"/>
      <c r="J30" s="81"/>
      <c r="K30" s="82"/>
      <c r="M30" s="52"/>
    </row>
    <row r="31" customFormat="false" ht="12.75" hidden="true" customHeight="false" outlineLevel="0" collapsed="false">
      <c r="B31" s="78" t="s">
        <v>31</v>
      </c>
      <c r="C31" s="83" t="n">
        <f aca="false">C30</f>
        <v>0.0734</v>
      </c>
      <c r="D31" s="80" t="n">
        <v>31</v>
      </c>
      <c r="E31" s="72" t="n">
        <f aca="false">E30+F31-G30</f>
        <v>0</v>
      </c>
      <c r="F31" s="73"/>
      <c r="G31" s="67"/>
      <c r="H31" s="73" t="n">
        <f aca="false">C31*D31*E31/360</f>
        <v>0</v>
      </c>
      <c r="I31" s="73"/>
      <c r="J31" s="81"/>
      <c r="K31" s="81"/>
      <c r="M31" s="52"/>
    </row>
    <row r="32" customFormat="false" ht="12.75" hidden="true" customHeight="false" outlineLevel="0" collapsed="false">
      <c r="B32" s="78"/>
      <c r="C32" s="83" t="n">
        <f aca="false">C31</f>
        <v>0.0734</v>
      </c>
      <c r="D32" s="80" t="n">
        <v>0</v>
      </c>
      <c r="E32" s="72" t="n">
        <f aca="false">E31+F32-G31</f>
        <v>0</v>
      </c>
      <c r="F32" s="73"/>
      <c r="G32" s="67"/>
      <c r="H32" s="73" t="n">
        <f aca="false">C32*D32*E32/360</f>
        <v>0</v>
      </c>
      <c r="I32" s="73"/>
      <c r="J32" s="81"/>
      <c r="K32" s="81"/>
      <c r="M32" s="52"/>
    </row>
    <row r="33" customFormat="false" ht="12.75" hidden="true" customHeight="false" outlineLevel="0" collapsed="false">
      <c r="A33" s="1" t="n">
        <v>1</v>
      </c>
      <c r="B33" s="78" t="s">
        <v>32</v>
      </c>
      <c r="C33" s="83" t="n">
        <f aca="false">C32</f>
        <v>0.0734</v>
      </c>
      <c r="D33" s="80" t="n">
        <v>30</v>
      </c>
      <c r="E33" s="72" t="n">
        <f aca="false">E32+F33-G32</f>
        <v>0</v>
      </c>
      <c r="F33" s="73"/>
      <c r="G33" s="67"/>
      <c r="H33" s="73" t="n">
        <f aca="false">C33*D33*E33/360</f>
        <v>0</v>
      </c>
      <c r="I33" s="73" t="n">
        <f aca="false">SUM(H27:H32)</f>
        <v>0</v>
      </c>
      <c r="J33" s="81"/>
      <c r="K33" s="82" t="n">
        <f aca="false">SUM(G33:G54)</f>
        <v>0</v>
      </c>
      <c r="M33" s="52"/>
    </row>
    <row r="34" customFormat="false" ht="12.75" hidden="true" customHeight="false" outlineLevel="0" collapsed="false">
      <c r="B34" s="78"/>
      <c r="C34" s="83" t="n">
        <f aca="false">C33</f>
        <v>0.0734</v>
      </c>
      <c r="D34" s="80" t="n">
        <v>0</v>
      </c>
      <c r="E34" s="72" t="n">
        <f aca="false">E33+F34-G33</f>
        <v>0</v>
      </c>
      <c r="F34" s="73"/>
      <c r="G34" s="67"/>
      <c r="H34" s="73" t="n">
        <f aca="false">C34*D34*E34/360</f>
        <v>0</v>
      </c>
      <c r="I34" s="73"/>
      <c r="J34" s="81"/>
      <c r="K34" s="82"/>
      <c r="M34" s="52"/>
    </row>
    <row r="35" customFormat="false" ht="12.75" hidden="true" customHeight="false" outlineLevel="0" collapsed="false">
      <c r="B35" s="78" t="s">
        <v>33</v>
      </c>
      <c r="C35" s="83" t="n">
        <f aca="false">C34</f>
        <v>0.0734</v>
      </c>
      <c r="D35" s="80" t="n">
        <v>31</v>
      </c>
      <c r="E35" s="72" t="n">
        <f aca="false">E34+F35-G34</f>
        <v>0</v>
      </c>
      <c r="F35" s="73"/>
      <c r="G35" s="67"/>
      <c r="H35" s="73" t="n">
        <f aca="false">C35*D35*E35/360</f>
        <v>0</v>
      </c>
      <c r="I35" s="73"/>
      <c r="J35" s="81"/>
      <c r="K35" s="82"/>
      <c r="M35" s="52"/>
    </row>
    <row r="36" customFormat="false" ht="12.75" hidden="true" customHeight="false" outlineLevel="0" collapsed="false">
      <c r="B36" s="78"/>
      <c r="C36" s="83" t="n">
        <f aca="false">C35</f>
        <v>0.0734</v>
      </c>
      <c r="D36" s="80" t="n">
        <v>0</v>
      </c>
      <c r="E36" s="72" t="n">
        <f aca="false">E35+F36-G35</f>
        <v>0</v>
      </c>
      <c r="F36" s="73"/>
      <c r="G36" s="67"/>
      <c r="H36" s="73" t="n">
        <f aca="false">C36*D36*E36/360</f>
        <v>0</v>
      </c>
      <c r="I36" s="73"/>
      <c r="J36" s="81"/>
      <c r="K36" s="81"/>
      <c r="M36" s="52"/>
    </row>
    <row r="37" customFormat="false" ht="12.75" hidden="true" customHeight="false" outlineLevel="0" collapsed="false">
      <c r="B37" s="78" t="s">
        <v>34</v>
      </c>
      <c r="C37" s="83" t="n">
        <f aca="false">C36</f>
        <v>0.0734</v>
      </c>
      <c r="D37" s="80" t="n">
        <v>30</v>
      </c>
      <c r="E37" s="72" t="n">
        <f aca="false">E36+F37-G36</f>
        <v>0</v>
      </c>
      <c r="F37" s="73"/>
      <c r="G37" s="67"/>
      <c r="H37" s="73" t="n">
        <f aca="false">C37*D37*E37/360</f>
        <v>0</v>
      </c>
      <c r="I37" s="73"/>
      <c r="J37" s="81"/>
      <c r="K37" s="81"/>
      <c r="M37" s="52"/>
    </row>
    <row r="38" customFormat="false" ht="12.75" hidden="true" customHeight="false" outlineLevel="0" collapsed="false">
      <c r="B38" s="78"/>
      <c r="C38" s="83" t="n">
        <f aca="false">C37</f>
        <v>0.0734</v>
      </c>
      <c r="D38" s="80" t="n">
        <v>0</v>
      </c>
      <c r="E38" s="72" t="n">
        <f aca="false">E37+F38-G37</f>
        <v>0</v>
      </c>
      <c r="F38" s="73"/>
      <c r="G38" s="67"/>
      <c r="H38" s="73" t="n">
        <f aca="false">C38*D38*E38/360</f>
        <v>0</v>
      </c>
      <c r="I38" s="73"/>
      <c r="J38" s="81"/>
      <c r="K38" s="81"/>
      <c r="M38" s="52"/>
    </row>
    <row r="39" customFormat="false" ht="12.75" hidden="true" customHeight="false" outlineLevel="0" collapsed="false">
      <c r="B39" s="78" t="s">
        <v>35</v>
      </c>
      <c r="C39" s="83" t="n">
        <f aca="false">C38</f>
        <v>0.0734</v>
      </c>
      <c r="D39" s="80" t="n">
        <v>13</v>
      </c>
      <c r="E39" s="72" t="n">
        <f aca="false">E38+F39-G38</f>
        <v>0</v>
      </c>
      <c r="F39" s="73"/>
      <c r="G39" s="67"/>
      <c r="H39" s="73" t="n">
        <f aca="false">C39*D39*E39/360</f>
        <v>0</v>
      </c>
      <c r="I39" s="73" t="n">
        <f aca="false">SUM(H33:H38)</f>
        <v>0</v>
      </c>
      <c r="J39" s="81"/>
      <c r="K39" s="81"/>
      <c r="M39" s="52"/>
    </row>
    <row r="40" customFormat="false" ht="12.75" hidden="true" customHeight="false" outlineLevel="0" collapsed="false">
      <c r="B40" s="78"/>
      <c r="C40" s="83" t="n">
        <f aca="false">C39</f>
        <v>0.0734</v>
      </c>
      <c r="D40" s="80" t="n">
        <v>0</v>
      </c>
      <c r="E40" s="72" t="n">
        <f aca="false">E39+F40-G39</f>
        <v>0</v>
      </c>
      <c r="F40" s="73"/>
      <c r="G40" s="67"/>
      <c r="H40" s="73" t="n">
        <f aca="false">C40*D40*E40/360</f>
        <v>0</v>
      </c>
      <c r="I40" s="73"/>
      <c r="J40" s="81"/>
      <c r="K40" s="81"/>
      <c r="M40" s="52"/>
    </row>
    <row r="41" customFormat="false" ht="12.75" hidden="true" customHeight="false" outlineLevel="0" collapsed="false">
      <c r="A41" s="1" t="n">
        <v>1</v>
      </c>
      <c r="B41" s="78" t="s">
        <v>36</v>
      </c>
      <c r="C41" s="83" t="n">
        <f aca="false">C40</f>
        <v>0.0734</v>
      </c>
      <c r="D41" s="80" t="n">
        <v>5</v>
      </c>
      <c r="E41" s="72" t="n">
        <f aca="false">E40+F41-G40</f>
        <v>0</v>
      </c>
      <c r="F41" s="73"/>
      <c r="G41" s="67"/>
      <c r="H41" s="73" t="n">
        <f aca="false">C41*D41*E41/360</f>
        <v>0</v>
      </c>
      <c r="I41" s="73"/>
      <c r="J41" s="81"/>
      <c r="K41" s="81"/>
      <c r="M41" s="52"/>
    </row>
    <row r="42" customFormat="false" ht="12.75" hidden="true" customHeight="false" outlineLevel="0" collapsed="false">
      <c r="B42" s="78"/>
      <c r="C42" s="83" t="n">
        <f aca="false">C41</f>
        <v>0.0734</v>
      </c>
      <c r="D42" s="80" t="n">
        <v>0</v>
      </c>
      <c r="E42" s="72" t="n">
        <f aca="false">E41+F42-G41</f>
        <v>0</v>
      </c>
      <c r="F42" s="73"/>
      <c r="G42" s="67"/>
      <c r="H42" s="73" t="n">
        <f aca="false">C42*D42*E42/360</f>
        <v>0</v>
      </c>
      <c r="I42" s="73"/>
      <c r="J42" s="81"/>
      <c r="K42" s="81" t="n">
        <f aca="false">SUM(G41:G50)</f>
        <v>0</v>
      </c>
      <c r="M42" s="52"/>
    </row>
    <row r="43" customFormat="false" ht="12.75" hidden="true" customHeight="false" outlineLevel="0" collapsed="false">
      <c r="B43" s="78" t="s">
        <v>37</v>
      </c>
      <c r="C43" s="83" t="n">
        <f aca="false">C42</f>
        <v>0.0734</v>
      </c>
      <c r="D43" s="80" t="n">
        <v>24</v>
      </c>
      <c r="E43" s="72" t="n">
        <f aca="false">E42+F43-G42</f>
        <v>0</v>
      </c>
      <c r="F43" s="73"/>
      <c r="G43" s="67"/>
      <c r="H43" s="73" t="n">
        <f aca="false">C43*D43*E43/360</f>
        <v>0</v>
      </c>
      <c r="I43" s="73"/>
      <c r="J43" s="81"/>
      <c r="K43" s="81"/>
      <c r="M43" s="52"/>
    </row>
    <row r="44" customFormat="false" ht="12.75" hidden="true" customHeight="false" outlineLevel="0" collapsed="false">
      <c r="B44" s="78"/>
      <c r="C44" s="83" t="n">
        <f aca="false">C43</f>
        <v>0.0734</v>
      </c>
      <c r="D44" s="80" t="n">
        <v>0</v>
      </c>
      <c r="E44" s="72" t="n">
        <f aca="false">E43+F44-G43</f>
        <v>0</v>
      </c>
      <c r="F44" s="73"/>
      <c r="G44" s="67"/>
      <c r="H44" s="73" t="n">
        <f aca="false">C44*D44*E44/360</f>
        <v>0</v>
      </c>
      <c r="I44" s="73"/>
      <c r="J44" s="81"/>
      <c r="K44" s="81"/>
      <c r="M44" s="52"/>
    </row>
    <row r="45" customFormat="false" ht="12.75" hidden="true" customHeight="false" outlineLevel="0" collapsed="false">
      <c r="B45" s="78" t="s">
        <v>38</v>
      </c>
      <c r="C45" s="83" t="n">
        <f aca="false">C44</f>
        <v>0.0734</v>
      </c>
      <c r="D45" s="80" t="n">
        <v>31</v>
      </c>
      <c r="E45" s="72" t="n">
        <f aca="false">E44+F45-G44</f>
        <v>0</v>
      </c>
      <c r="F45" s="73"/>
      <c r="G45" s="67"/>
      <c r="H45" s="73" t="n">
        <f aca="false">C45*D45*E45/360</f>
        <v>0</v>
      </c>
      <c r="I45" s="73" t="n">
        <f aca="false">SUM(H39:H44)</f>
        <v>0</v>
      </c>
      <c r="J45" s="81"/>
      <c r="K45" s="81"/>
      <c r="M45" s="52"/>
    </row>
    <row r="46" customFormat="false" ht="12.75" hidden="true" customHeight="false" outlineLevel="0" collapsed="false">
      <c r="B46" s="78"/>
      <c r="C46" s="83" t="n">
        <f aca="false">C45</f>
        <v>0.0734</v>
      </c>
      <c r="D46" s="80" t="n">
        <v>0</v>
      </c>
      <c r="E46" s="72" t="n">
        <f aca="false">E45+F46-G45</f>
        <v>0</v>
      </c>
      <c r="F46" s="73"/>
      <c r="G46" s="67"/>
      <c r="H46" s="73" t="n">
        <f aca="false">C46*D46*E46/360</f>
        <v>0</v>
      </c>
      <c r="I46" s="73"/>
      <c r="J46" s="81"/>
      <c r="K46" s="81"/>
      <c r="M46" s="52"/>
    </row>
    <row r="47" customFormat="false" ht="12.75" hidden="true" customHeight="false" outlineLevel="0" collapsed="false">
      <c r="A47" s="1" t="n">
        <v>1</v>
      </c>
      <c r="B47" s="78" t="s">
        <v>39</v>
      </c>
      <c r="C47" s="83" t="n">
        <f aca="false">C46</f>
        <v>0.0734</v>
      </c>
      <c r="D47" s="80" t="n">
        <v>2</v>
      </c>
      <c r="E47" s="72" t="n">
        <f aca="false">E46+F47-G46</f>
        <v>0</v>
      </c>
      <c r="F47" s="73"/>
      <c r="G47" s="67"/>
      <c r="H47" s="73" t="n">
        <f aca="false">C47*D47*E47/360</f>
        <v>0</v>
      </c>
      <c r="I47" s="73"/>
      <c r="J47" s="81"/>
      <c r="K47" s="81" t="n">
        <f aca="false">SUM(G47:G50)</f>
        <v>0</v>
      </c>
      <c r="M47" s="52"/>
    </row>
    <row r="48" customFormat="false" ht="12.75" hidden="true" customHeight="false" outlineLevel="0" collapsed="false">
      <c r="B48" s="78"/>
      <c r="C48" s="83" t="n">
        <f aca="false">C47</f>
        <v>0.0734</v>
      </c>
      <c r="D48" s="80" t="n">
        <v>0</v>
      </c>
      <c r="E48" s="72" t="n">
        <f aca="false">E47+F48-G47</f>
        <v>0</v>
      </c>
      <c r="F48" s="73"/>
      <c r="G48" s="67"/>
      <c r="H48" s="73" t="n">
        <f aca="false">C48*D48*E48/360</f>
        <v>0</v>
      </c>
      <c r="I48" s="73"/>
      <c r="J48" s="81"/>
      <c r="K48" s="81" t="n">
        <f aca="false">SUM(H47:H50)</f>
        <v>0</v>
      </c>
      <c r="M48" s="52"/>
    </row>
    <row r="49" customFormat="false" ht="12.75" hidden="true" customHeight="false" outlineLevel="0" collapsed="false">
      <c r="A49" s="1" t="n">
        <v>1</v>
      </c>
      <c r="B49" s="69" t="s">
        <v>40</v>
      </c>
      <c r="C49" s="70" t="n">
        <f aca="false">C48</f>
        <v>0.0734</v>
      </c>
      <c r="D49" s="71" t="n">
        <v>26</v>
      </c>
      <c r="E49" s="72" t="n">
        <f aca="false">E48+F49-G48</f>
        <v>0</v>
      </c>
      <c r="F49" s="73"/>
      <c r="G49" s="67"/>
      <c r="H49" s="74" t="n">
        <f aca="false">C49*D49*E49/360</f>
        <v>0</v>
      </c>
      <c r="I49" s="74"/>
      <c r="J49" s="75"/>
      <c r="K49" s="75"/>
      <c r="L49" s="5" t="n">
        <f aca="false">SUM(G27:G49)</f>
        <v>0</v>
      </c>
      <c r="M49" s="5" t="n">
        <f aca="false">SUM(H27:H49)</f>
        <v>0</v>
      </c>
    </row>
    <row r="50" customFormat="false" ht="12.75" hidden="true" customHeight="false" outlineLevel="0" collapsed="false">
      <c r="B50" s="69"/>
      <c r="C50" s="70" t="n">
        <f aca="false">C25</f>
        <v>0.0734</v>
      </c>
      <c r="D50" s="76" t="n">
        <v>0</v>
      </c>
      <c r="E50" s="72" t="n">
        <f aca="false">E49+F50-G49</f>
        <v>0</v>
      </c>
      <c r="F50" s="73"/>
      <c r="G50" s="67"/>
      <c r="H50" s="74" t="n">
        <f aca="false">C50*D50*E50/360</f>
        <v>0</v>
      </c>
      <c r="I50" s="74"/>
      <c r="J50" s="75"/>
      <c r="K50" s="77" t="n">
        <f aca="false">SUM(K47:K49)</f>
        <v>0</v>
      </c>
      <c r="M50" s="52"/>
    </row>
    <row r="51" customFormat="false" ht="12.75" hidden="true" customHeight="false" outlineLevel="0" collapsed="false">
      <c r="B51" s="78" t="s">
        <v>29</v>
      </c>
      <c r="C51" s="83" t="n">
        <f aca="false">C50</f>
        <v>0.0734</v>
      </c>
      <c r="D51" s="80" t="n">
        <v>8</v>
      </c>
      <c r="E51" s="72" t="n">
        <f aca="false">E50+F51-G50</f>
        <v>0</v>
      </c>
      <c r="F51" s="73"/>
      <c r="G51" s="72"/>
      <c r="H51" s="73" t="n">
        <f aca="false">C51*D51*E51/360</f>
        <v>0</v>
      </c>
      <c r="I51" s="73" t="n">
        <f aca="false">SUM(H45:H50)</f>
        <v>0</v>
      </c>
      <c r="J51" s="81"/>
      <c r="K51" s="82" t="n">
        <f aca="false">SUM(G51:G74)</f>
        <v>0</v>
      </c>
      <c r="M51" s="52"/>
    </row>
    <row r="52" customFormat="false" ht="12.75" hidden="true" customHeight="false" outlineLevel="0" collapsed="false">
      <c r="B52" s="78"/>
      <c r="C52" s="83" t="n">
        <f aca="false">C51</f>
        <v>0.0734</v>
      </c>
      <c r="D52" s="80" t="n">
        <v>0</v>
      </c>
      <c r="E52" s="72" t="n">
        <f aca="false">E51+F52-G51</f>
        <v>0</v>
      </c>
      <c r="F52" s="73"/>
      <c r="G52" s="72"/>
      <c r="H52" s="73" t="n">
        <f aca="false">C52*D52*E52/360</f>
        <v>0</v>
      </c>
      <c r="I52" s="73"/>
      <c r="J52" s="81"/>
      <c r="K52" s="82"/>
      <c r="M52" s="52"/>
    </row>
    <row r="53" customFormat="false" ht="12.75" hidden="true" customHeight="false" outlineLevel="0" collapsed="false">
      <c r="B53" s="78" t="s">
        <v>30</v>
      </c>
      <c r="C53" s="83" t="n">
        <f aca="false">C52</f>
        <v>0.0734</v>
      </c>
      <c r="D53" s="84" t="n">
        <v>28</v>
      </c>
      <c r="E53" s="72" t="n">
        <f aca="false">E52+F53-G52</f>
        <v>0</v>
      </c>
      <c r="F53" s="73"/>
      <c r="G53" s="67"/>
      <c r="H53" s="73" t="n">
        <f aca="false">C53*D53*E53/360</f>
        <v>0</v>
      </c>
      <c r="I53" s="73"/>
      <c r="J53" s="81"/>
      <c r="K53" s="82"/>
      <c r="M53" s="52"/>
    </row>
    <row r="54" customFormat="false" ht="12.75" hidden="true" customHeight="false" outlineLevel="0" collapsed="false">
      <c r="B54" s="78"/>
      <c r="C54" s="83" t="n">
        <f aca="false">C53</f>
        <v>0.0734</v>
      </c>
      <c r="D54" s="80" t="n">
        <v>0</v>
      </c>
      <c r="E54" s="72" t="n">
        <f aca="false">E53+F54-G53</f>
        <v>0</v>
      </c>
      <c r="F54" s="73"/>
      <c r="G54" s="67"/>
      <c r="H54" s="73" t="n">
        <f aca="false">C54*D54*E54/360</f>
        <v>0</v>
      </c>
      <c r="I54" s="73"/>
      <c r="J54" s="81"/>
      <c r="K54" s="81"/>
      <c r="M54" s="52"/>
    </row>
    <row r="55" customFormat="false" ht="12.75" hidden="true" customHeight="false" outlineLevel="0" collapsed="false">
      <c r="B55" s="78" t="s">
        <v>31</v>
      </c>
      <c r="C55" s="83" t="n">
        <f aca="false">C54</f>
        <v>0.0734</v>
      </c>
      <c r="D55" s="80" t="n">
        <v>4</v>
      </c>
      <c r="E55" s="72" t="n">
        <f aca="false">E54+F55-G54</f>
        <v>0</v>
      </c>
      <c r="F55" s="73"/>
      <c r="G55" s="67"/>
      <c r="H55" s="73" t="n">
        <f aca="false">C55*D55*E55/360</f>
        <v>0</v>
      </c>
      <c r="I55" s="73"/>
      <c r="J55" s="81"/>
      <c r="K55" s="81"/>
      <c r="M55" s="52"/>
    </row>
    <row r="56" customFormat="false" ht="12.75" hidden="true" customHeight="false" outlineLevel="0" collapsed="false">
      <c r="B56" s="78"/>
      <c r="C56" s="83" t="n">
        <f aca="false">C55</f>
        <v>0.0734</v>
      </c>
      <c r="D56" s="80" t="n">
        <v>0</v>
      </c>
      <c r="E56" s="72" t="n">
        <f aca="false">E55+F56-G55</f>
        <v>0</v>
      </c>
      <c r="F56" s="73"/>
      <c r="G56" s="67"/>
      <c r="H56" s="73" t="n">
        <f aca="false">C56*D56*E56/360</f>
        <v>0</v>
      </c>
      <c r="I56" s="73"/>
      <c r="J56" s="81"/>
      <c r="K56" s="81"/>
      <c r="M56" s="52"/>
    </row>
    <row r="57" customFormat="false" ht="12.75" hidden="true" customHeight="false" outlineLevel="0" collapsed="false">
      <c r="B57" s="78" t="s">
        <v>32</v>
      </c>
      <c r="C57" s="83" t="n">
        <f aca="false">C56</f>
        <v>0.0734</v>
      </c>
      <c r="D57" s="80" t="n">
        <v>30</v>
      </c>
      <c r="E57" s="72" t="n">
        <f aca="false">E56+F57-G56</f>
        <v>0</v>
      </c>
      <c r="F57" s="73"/>
      <c r="G57" s="67"/>
      <c r="H57" s="73" t="n">
        <f aca="false">C57*D57*E57/360</f>
        <v>0</v>
      </c>
      <c r="I57" s="73" t="n">
        <f aca="false">SUM(H51:H56)</f>
        <v>0</v>
      </c>
      <c r="J57" s="81"/>
      <c r="K57" s="81"/>
      <c r="M57" s="52"/>
    </row>
    <row r="58" customFormat="false" ht="12.75" hidden="true" customHeight="false" outlineLevel="0" collapsed="false">
      <c r="B58" s="78"/>
      <c r="C58" s="83" t="n">
        <f aca="false">C57</f>
        <v>0.0734</v>
      </c>
      <c r="D58" s="80" t="n">
        <v>0</v>
      </c>
      <c r="E58" s="72" t="n">
        <f aca="false">E57+F58-G57</f>
        <v>0</v>
      </c>
      <c r="F58" s="73"/>
      <c r="G58" s="67"/>
      <c r="H58" s="73" t="n">
        <f aca="false">C58*D58*E58/360</f>
        <v>0</v>
      </c>
      <c r="I58" s="73"/>
      <c r="J58" s="81"/>
      <c r="K58" s="81"/>
      <c r="M58" s="52"/>
    </row>
    <row r="59" customFormat="false" ht="12.75" hidden="true" customHeight="false" outlineLevel="0" collapsed="false">
      <c r="B59" s="78" t="s">
        <v>33</v>
      </c>
      <c r="C59" s="83" t="n">
        <f aca="false">C58</f>
        <v>0.0734</v>
      </c>
      <c r="D59" s="80" t="n">
        <v>31</v>
      </c>
      <c r="E59" s="72" t="n">
        <f aca="false">E58+F59-G58</f>
        <v>0</v>
      </c>
      <c r="F59" s="73"/>
      <c r="G59" s="67"/>
      <c r="H59" s="73" t="n">
        <f aca="false">C59*D59*E59/360</f>
        <v>0</v>
      </c>
      <c r="I59" s="73"/>
      <c r="J59" s="81"/>
      <c r="K59" s="81"/>
      <c r="M59" s="52"/>
    </row>
    <row r="60" customFormat="false" ht="12.75" hidden="true" customHeight="false" outlineLevel="0" collapsed="false">
      <c r="B60" s="78"/>
      <c r="C60" s="83" t="n">
        <f aca="false">C59</f>
        <v>0.0734</v>
      </c>
      <c r="D60" s="80" t="n">
        <v>0</v>
      </c>
      <c r="E60" s="72" t="n">
        <f aca="false">E59+F60-G59</f>
        <v>0</v>
      </c>
      <c r="F60" s="73"/>
      <c r="G60" s="67"/>
      <c r="H60" s="73" t="n">
        <f aca="false">C60*D60*E60/360</f>
        <v>0</v>
      </c>
      <c r="I60" s="73"/>
      <c r="J60" s="81"/>
      <c r="K60" s="81"/>
      <c r="M60" s="52"/>
    </row>
    <row r="61" customFormat="false" ht="12.75" hidden="true" customHeight="false" outlineLevel="0" collapsed="false">
      <c r="B61" s="78" t="s">
        <v>34</v>
      </c>
      <c r="C61" s="83" t="n">
        <f aca="false">C60</f>
        <v>0.0734</v>
      </c>
      <c r="D61" s="80" t="n">
        <v>25</v>
      </c>
      <c r="E61" s="72" t="n">
        <f aca="false">E60+F61-G60</f>
        <v>0</v>
      </c>
      <c r="F61" s="73"/>
      <c r="G61" s="67"/>
      <c r="H61" s="73" t="n">
        <f aca="false">C61*D61*E61/360</f>
        <v>0</v>
      </c>
      <c r="I61" s="73"/>
      <c r="J61" s="81"/>
      <c r="K61" s="81" t="n">
        <f aca="false">SUM(G61:G74)</f>
        <v>0</v>
      </c>
      <c r="M61" s="52"/>
    </row>
    <row r="62" customFormat="false" ht="12.75" hidden="true" customHeight="false" outlineLevel="0" collapsed="false">
      <c r="B62" s="78"/>
      <c r="C62" s="83" t="n">
        <f aca="false">C61</f>
        <v>0.0734</v>
      </c>
      <c r="D62" s="80" t="n">
        <v>0</v>
      </c>
      <c r="E62" s="72" t="n">
        <f aca="false">E61+F62-G61</f>
        <v>0</v>
      </c>
      <c r="F62" s="73"/>
      <c r="G62" s="67"/>
      <c r="H62" s="73" t="n">
        <f aca="false">C62*D62*E62/360</f>
        <v>0</v>
      </c>
      <c r="I62" s="73"/>
      <c r="J62" s="81"/>
      <c r="K62" s="81"/>
      <c r="M62" s="52"/>
    </row>
    <row r="63" customFormat="false" ht="12.75" hidden="true" customHeight="false" outlineLevel="0" collapsed="false">
      <c r="B63" s="78" t="s">
        <v>35</v>
      </c>
      <c r="C63" s="83" t="n">
        <f aca="false">C62</f>
        <v>0.0734</v>
      </c>
      <c r="D63" s="80" t="n">
        <v>21</v>
      </c>
      <c r="E63" s="72" t="n">
        <f aca="false">E62+F63-G62</f>
        <v>0</v>
      </c>
      <c r="F63" s="73"/>
      <c r="G63" s="67"/>
      <c r="H63" s="73" t="n">
        <f aca="false">C63*D63*E63/360</f>
        <v>0</v>
      </c>
      <c r="I63" s="73" t="n">
        <f aca="false">SUM(H57:H62)</f>
        <v>0</v>
      </c>
      <c r="J63" s="81"/>
      <c r="K63" s="81" t="n">
        <f aca="false">SUM(G63:G74)</f>
        <v>0</v>
      </c>
      <c r="M63" s="52"/>
    </row>
    <row r="64" customFormat="false" ht="12.75" hidden="true" customHeight="false" outlineLevel="0" collapsed="false">
      <c r="B64" s="78"/>
      <c r="C64" s="83" t="n">
        <f aca="false">C63</f>
        <v>0.0734</v>
      </c>
      <c r="D64" s="80" t="n">
        <v>0</v>
      </c>
      <c r="E64" s="72" t="n">
        <f aca="false">E63+F64-G63</f>
        <v>0</v>
      </c>
      <c r="F64" s="73"/>
      <c r="G64" s="67"/>
      <c r="H64" s="73" t="n">
        <f aca="false">C64*D64*E64/360</f>
        <v>0</v>
      </c>
      <c r="I64" s="73"/>
      <c r="J64" s="81"/>
      <c r="K64" s="81"/>
      <c r="M64" s="52"/>
    </row>
    <row r="65" customFormat="false" ht="12.75" hidden="true" customHeight="false" outlineLevel="0" collapsed="false">
      <c r="B65" s="78" t="s">
        <v>36</v>
      </c>
      <c r="C65" s="83" t="n">
        <f aca="false">C64</f>
        <v>0.0734</v>
      </c>
      <c r="D65" s="80" t="n">
        <v>31</v>
      </c>
      <c r="E65" s="72" t="n">
        <f aca="false">E64+F65-G64</f>
        <v>0</v>
      </c>
      <c r="F65" s="73"/>
      <c r="G65" s="67"/>
      <c r="H65" s="73" t="n">
        <f aca="false">C65*D65*E65/360</f>
        <v>0</v>
      </c>
      <c r="I65" s="73"/>
      <c r="J65" s="81"/>
      <c r="K65" s="81"/>
      <c r="M65" s="52"/>
    </row>
    <row r="66" customFormat="false" ht="12.75" hidden="true" customHeight="false" outlineLevel="0" collapsed="false">
      <c r="B66" s="78"/>
      <c r="C66" s="83" t="n">
        <f aca="false">C65</f>
        <v>0.0734</v>
      </c>
      <c r="D66" s="80" t="n">
        <v>0</v>
      </c>
      <c r="E66" s="72" t="n">
        <f aca="false">E65+F66-G65</f>
        <v>0</v>
      </c>
      <c r="F66" s="73"/>
      <c r="G66" s="67"/>
      <c r="H66" s="73" t="n">
        <f aca="false">C66*D66*E66/360</f>
        <v>0</v>
      </c>
      <c r="I66" s="73"/>
      <c r="J66" s="81"/>
      <c r="K66" s="81"/>
      <c r="M66" s="52"/>
    </row>
    <row r="67" customFormat="false" ht="12.75" hidden="true" customHeight="false" outlineLevel="0" collapsed="false">
      <c r="B67" s="78" t="s">
        <v>37</v>
      </c>
      <c r="C67" s="83" t="n">
        <f aca="false">C66</f>
        <v>0.0734</v>
      </c>
      <c r="D67" s="80" t="n">
        <v>5</v>
      </c>
      <c r="E67" s="72" t="n">
        <f aca="false">E66+F67-G66</f>
        <v>0</v>
      </c>
      <c r="F67" s="73"/>
      <c r="G67" s="67"/>
      <c r="H67" s="73" t="n">
        <f aca="false">C67*D67*E67/360</f>
        <v>0</v>
      </c>
      <c r="I67" s="73"/>
      <c r="J67" s="81"/>
      <c r="K67" s="81" t="n">
        <f aca="false">SUM(G67:G74)</f>
        <v>0</v>
      </c>
      <c r="M67" s="52"/>
    </row>
    <row r="68" customFormat="false" ht="12.75" hidden="true" customHeight="false" outlineLevel="0" collapsed="false">
      <c r="B68" s="78"/>
      <c r="C68" s="83" t="n">
        <f aca="false">C67</f>
        <v>0.0734</v>
      </c>
      <c r="D68" s="80" t="n">
        <v>0</v>
      </c>
      <c r="E68" s="72" t="n">
        <f aca="false">E67+F68-G67</f>
        <v>0</v>
      </c>
      <c r="F68" s="73"/>
      <c r="G68" s="67"/>
      <c r="H68" s="73" t="n">
        <f aca="false">C68*D68*E68/360</f>
        <v>0</v>
      </c>
      <c r="I68" s="73"/>
      <c r="J68" s="81"/>
      <c r="K68" s="81"/>
      <c r="M68" s="52"/>
    </row>
    <row r="69" customFormat="false" ht="12.75" hidden="true" customHeight="false" outlineLevel="0" collapsed="false">
      <c r="B69" s="78" t="s">
        <v>38</v>
      </c>
      <c r="C69" s="83" t="n">
        <f aca="false">C68</f>
        <v>0.0734</v>
      </c>
      <c r="D69" s="80" t="n">
        <v>8</v>
      </c>
      <c r="E69" s="72" t="n">
        <f aca="false">E68+F69-G68</f>
        <v>0</v>
      </c>
      <c r="F69" s="73"/>
      <c r="G69" s="67"/>
      <c r="H69" s="73" t="n">
        <f aca="false">C69*D69*E69/360</f>
        <v>0</v>
      </c>
      <c r="I69" s="73" t="n">
        <f aca="false">SUM(H63:H68)</f>
        <v>0</v>
      </c>
      <c r="J69" s="81"/>
      <c r="K69" s="81" t="n">
        <f aca="false">SUM(H69:H74)</f>
        <v>0</v>
      </c>
      <c r="M69" s="52"/>
    </row>
    <row r="70" customFormat="false" ht="12.75" hidden="true" customHeight="false" outlineLevel="0" collapsed="false">
      <c r="B70" s="78"/>
      <c r="C70" s="83" t="n">
        <f aca="false">C69</f>
        <v>0.0734</v>
      </c>
      <c r="D70" s="80" t="n">
        <v>0</v>
      </c>
      <c r="E70" s="72" t="n">
        <f aca="false">E69+F70-G69</f>
        <v>0</v>
      </c>
      <c r="F70" s="73"/>
      <c r="G70" s="67"/>
      <c r="H70" s="73" t="n">
        <f aca="false">C70*D70*E70/360</f>
        <v>0</v>
      </c>
      <c r="I70" s="73"/>
      <c r="J70" s="81"/>
      <c r="K70" s="81"/>
      <c r="M70" s="52"/>
    </row>
    <row r="71" customFormat="false" ht="12.75" hidden="true" customHeight="false" outlineLevel="0" collapsed="false">
      <c r="B71" s="78" t="s">
        <v>39</v>
      </c>
      <c r="C71" s="83" t="n">
        <f aca="false">C70</f>
        <v>0.0734</v>
      </c>
      <c r="D71" s="80" t="n">
        <v>30</v>
      </c>
      <c r="E71" s="72" t="n">
        <f aca="false">E70+F71-G70</f>
        <v>0</v>
      </c>
      <c r="F71" s="73"/>
      <c r="G71" s="67"/>
      <c r="H71" s="73" t="n">
        <f aca="false">C71*D71*E71/360</f>
        <v>0</v>
      </c>
      <c r="I71" s="73"/>
      <c r="J71" s="81"/>
      <c r="K71" s="81"/>
      <c r="M71" s="52"/>
    </row>
    <row r="72" customFormat="false" ht="12.75" hidden="true" customHeight="false" outlineLevel="0" collapsed="false">
      <c r="B72" s="78"/>
      <c r="C72" s="83" t="n">
        <f aca="false">C71</f>
        <v>0.0734</v>
      </c>
      <c r="D72" s="80" t="n">
        <v>0</v>
      </c>
      <c r="E72" s="72" t="n">
        <f aca="false">E71+F72-G71</f>
        <v>0</v>
      </c>
      <c r="F72" s="73"/>
      <c r="G72" s="67"/>
      <c r="H72" s="73" t="n">
        <f aca="false">C72*D72*E72/360</f>
        <v>0</v>
      </c>
      <c r="I72" s="73"/>
      <c r="J72" s="81"/>
      <c r="K72" s="81"/>
      <c r="M72" s="52"/>
    </row>
    <row r="73" customFormat="false" ht="12.75" hidden="true" customHeight="false" outlineLevel="0" collapsed="false">
      <c r="B73" s="69" t="s">
        <v>41</v>
      </c>
      <c r="C73" s="70" t="n">
        <f aca="false">C72</f>
        <v>0.0734</v>
      </c>
      <c r="D73" s="71" t="n">
        <v>31</v>
      </c>
      <c r="E73" s="72" t="n">
        <f aca="false">E72+F73-G72</f>
        <v>0</v>
      </c>
      <c r="F73" s="73"/>
      <c r="G73" s="67"/>
      <c r="H73" s="74" t="n">
        <f aca="false">C73*D73*E73/360</f>
        <v>0</v>
      </c>
      <c r="I73" s="74"/>
      <c r="J73" s="75"/>
      <c r="K73" s="75"/>
      <c r="L73" s="5" t="n">
        <f aca="false">SUM(G51:G73)</f>
        <v>0</v>
      </c>
      <c r="M73" s="52" t="n">
        <f aca="false">SUM(H51:H73)</f>
        <v>0</v>
      </c>
    </row>
    <row r="74" customFormat="false" ht="12.75" hidden="true" customHeight="false" outlineLevel="0" collapsed="false">
      <c r="B74" s="69"/>
      <c r="C74" s="70" t="n">
        <f aca="false">C49</f>
        <v>0.0734</v>
      </c>
      <c r="D74" s="76" t="n">
        <v>0</v>
      </c>
      <c r="E74" s="72" t="n">
        <f aca="false">E73+F74-G73</f>
        <v>0</v>
      </c>
      <c r="F74" s="73"/>
      <c r="G74" s="67"/>
      <c r="H74" s="74" t="n">
        <f aca="false">C74*D74*E74/360</f>
        <v>0</v>
      </c>
      <c r="I74" s="74"/>
      <c r="J74" s="75"/>
      <c r="K74" s="77" t="n">
        <f aca="false">SUM(K67:K73)</f>
        <v>0</v>
      </c>
      <c r="M74" s="52"/>
    </row>
    <row r="75" customFormat="false" ht="12.75" hidden="true" customHeight="false" outlineLevel="0" collapsed="false">
      <c r="B75" s="78" t="s">
        <v>29</v>
      </c>
      <c r="C75" s="83" t="n">
        <f aca="false">C74</f>
        <v>0.0734</v>
      </c>
      <c r="D75" s="80" t="n">
        <v>31</v>
      </c>
      <c r="E75" s="72" t="n">
        <f aca="false">E74+F75-G74</f>
        <v>0</v>
      </c>
      <c r="F75" s="73"/>
      <c r="G75" s="85"/>
      <c r="H75" s="73" t="n">
        <f aca="false">C75*D75*E75/360</f>
        <v>0</v>
      </c>
      <c r="I75" s="73" t="n">
        <f aca="false">SUM(H69:H74)</f>
        <v>0</v>
      </c>
      <c r="J75" s="81"/>
      <c r="K75" s="82" t="n">
        <f aca="false">SUM(G75:G98)</f>
        <v>0</v>
      </c>
      <c r="M75" s="52"/>
    </row>
    <row r="76" customFormat="false" ht="12.75" hidden="true" customHeight="false" outlineLevel="0" collapsed="false">
      <c r="B76" s="78"/>
      <c r="C76" s="83" t="n">
        <f aca="false">C75</f>
        <v>0.0734</v>
      </c>
      <c r="D76" s="80" t="n">
        <v>0</v>
      </c>
      <c r="E76" s="72" t="n">
        <f aca="false">E75+F76-G75</f>
        <v>0</v>
      </c>
      <c r="F76" s="73"/>
      <c r="G76" s="67"/>
      <c r="H76" s="73" t="n">
        <f aca="false">C76*D76*E76/360</f>
        <v>0</v>
      </c>
      <c r="I76" s="73"/>
      <c r="J76" s="81"/>
      <c r="K76" s="82"/>
      <c r="M76" s="52"/>
    </row>
    <row r="77" customFormat="false" ht="12.75" hidden="true" customHeight="false" outlineLevel="0" collapsed="false">
      <c r="B77" s="78" t="s">
        <v>30</v>
      </c>
      <c r="C77" s="83" t="n">
        <f aca="false">C76</f>
        <v>0.0734</v>
      </c>
      <c r="D77" s="84" t="n">
        <v>5</v>
      </c>
      <c r="E77" s="72" t="n">
        <f aca="false">E76+F77-G76</f>
        <v>0</v>
      </c>
      <c r="F77" s="73"/>
      <c r="G77" s="67"/>
      <c r="H77" s="73" t="n">
        <f aca="false">C77*D77*E77/360</f>
        <v>0</v>
      </c>
      <c r="I77" s="73"/>
      <c r="J77" s="81"/>
      <c r="K77" s="82" t="n">
        <f aca="false">SUM(G77:G98)</f>
        <v>0</v>
      </c>
      <c r="M77" s="52"/>
    </row>
    <row r="78" customFormat="false" ht="12.75" hidden="true" customHeight="false" outlineLevel="0" collapsed="false">
      <c r="B78" s="78"/>
      <c r="C78" s="83" t="n">
        <f aca="false">C77</f>
        <v>0.0734</v>
      </c>
      <c r="D78" s="80" t="n">
        <v>0</v>
      </c>
      <c r="E78" s="72" t="n">
        <f aca="false">E77+F78-G77</f>
        <v>0</v>
      </c>
      <c r="F78" s="73"/>
      <c r="G78" s="67"/>
      <c r="H78" s="73" t="n">
        <f aca="false">C78*D78*E78/360</f>
        <v>0</v>
      </c>
      <c r="I78" s="73"/>
      <c r="J78" s="81"/>
      <c r="K78" s="81" t="n">
        <v>0</v>
      </c>
      <c r="M78" s="52"/>
    </row>
    <row r="79" customFormat="false" ht="12.75" hidden="true" customHeight="false" outlineLevel="0" collapsed="false">
      <c r="B79" s="78" t="s">
        <v>31</v>
      </c>
      <c r="C79" s="83" t="n">
        <f aca="false">C78</f>
        <v>0.0734</v>
      </c>
      <c r="D79" s="80" t="n">
        <v>15</v>
      </c>
      <c r="E79" s="72" t="n">
        <f aca="false">E78+F79-G78</f>
        <v>0</v>
      </c>
      <c r="F79" s="73"/>
      <c r="G79" s="67"/>
      <c r="H79" s="73" t="n">
        <f aca="false">C79*D79*E79/360</f>
        <v>0</v>
      </c>
      <c r="I79" s="73"/>
      <c r="J79" s="81"/>
      <c r="K79" s="81" t="n">
        <f aca="false">SUM(G79:G98)</f>
        <v>0</v>
      </c>
      <c r="M79" s="52"/>
    </row>
    <row r="80" customFormat="false" ht="12.75" hidden="true" customHeight="false" outlineLevel="0" collapsed="false">
      <c r="B80" s="78"/>
      <c r="C80" s="83" t="n">
        <f aca="false">C79</f>
        <v>0.0734</v>
      </c>
      <c r="D80" s="80" t="n">
        <v>0</v>
      </c>
      <c r="E80" s="72" t="n">
        <f aca="false">E79+F80-G79</f>
        <v>0</v>
      </c>
      <c r="F80" s="73"/>
      <c r="G80" s="67"/>
      <c r="H80" s="73" t="n">
        <f aca="false">C80*D80*E80/360</f>
        <v>0</v>
      </c>
      <c r="I80" s="73"/>
      <c r="J80" s="81"/>
      <c r="K80" s="81"/>
      <c r="M80" s="52"/>
    </row>
    <row r="81" customFormat="false" ht="12.75" hidden="true" customHeight="false" outlineLevel="0" collapsed="false">
      <c r="B81" s="78" t="s">
        <v>32</v>
      </c>
      <c r="C81" s="83" t="n">
        <f aca="false">C80</f>
        <v>0.0734</v>
      </c>
      <c r="D81" s="80" t="n">
        <v>30</v>
      </c>
      <c r="E81" s="72" t="n">
        <f aca="false">E80+F81-G80</f>
        <v>0</v>
      </c>
      <c r="F81" s="73"/>
      <c r="G81" s="67"/>
      <c r="H81" s="73" t="n">
        <f aca="false">C81*D81*E81/360</f>
        <v>0</v>
      </c>
      <c r="I81" s="73" t="n">
        <f aca="false">SUM(H75:H80)</f>
        <v>0</v>
      </c>
      <c r="J81" s="81"/>
      <c r="K81" s="81"/>
      <c r="M81" s="52"/>
    </row>
    <row r="82" customFormat="false" ht="12.75" hidden="true" customHeight="false" outlineLevel="0" collapsed="false">
      <c r="B82" s="78"/>
      <c r="C82" s="83" t="n">
        <f aca="false">C81</f>
        <v>0.0734</v>
      </c>
      <c r="D82" s="80" t="n">
        <v>0</v>
      </c>
      <c r="E82" s="72" t="n">
        <f aca="false">E81+F82-G81</f>
        <v>0</v>
      </c>
      <c r="F82" s="73"/>
      <c r="G82" s="67"/>
      <c r="H82" s="73" t="n">
        <f aca="false">C82*D82*E82/360</f>
        <v>0</v>
      </c>
      <c r="I82" s="73"/>
      <c r="J82" s="81"/>
      <c r="K82" s="81"/>
      <c r="M82" s="52"/>
    </row>
    <row r="83" customFormat="false" ht="12.75" hidden="true" customHeight="false" outlineLevel="0" collapsed="false">
      <c r="B83" s="78" t="s">
        <v>33</v>
      </c>
      <c r="C83" s="83" t="n">
        <f aca="false">C82</f>
        <v>0.0734</v>
      </c>
      <c r="D83" s="80" t="n">
        <v>31</v>
      </c>
      <c r="E83" s="72" t="n">
        <f aca="false">E82+F83-G82</f>
        <v>0</v>
      </c>
      <c r="F83" s="73"/>
      <c r="G83" s="67"/>
      <c r="H83" s="73" t="n">
        <f aca="false">C83*D83*E83/360</f>
        <v>0</v>
      </c>
      <c r="I83" s="73"/>
      <c r="J83" s="81"/>
      <c r="K83" s="81"/>
      <c r="M83" s="52"/>
    </row>
    <row r="84" customFormat="false" ht="12.75" hidden="true" customHeight="false" outlineLevel="0" collapsed="false">
      <c r="B84" s="78"/>
      <c r="C84" s="83" t="n">
        <f aca="false">C83</f>
        <v>0.0734</v>
      </c>
      <c r="D84" s="80" t="n">
        <v>0</v>
      </c>
      <c r="E84" s="72" t="n">
        <f aca="false">E83+F84-G83</f>
        <v>0</v>
      </c>
      <c r="F84" s="73"/>
      <c r="G84" s="67"/>
      <c r="H84" s="73" t="n">
        <f aca="false">C84*D84*E84/360</f>
        <v>0</v>
      </c>
      <c r="I84" s="73"/>
      <c r="J84" s="81"/>
      <c r="K84" s="81"/>
      <c r="M84" s="52"/>
    </row>
    <row r="85" customFormat="false" ht="12.75" hidden="true" customHeight="false" outlineLevel="0" collapsed="false">
      <c r="B85" s="78" t="s">
        <v>34</v>
      </c>
      <c r="C85" s="83" t="n">
        <f aca="false">C84</f>
        <v>0.0734</v>
      </c>
      <c r="D85" s="80" t="n">
        <v>30</v>
      </c>
      <c r="E85" s="72" t="n">
        <f aca="false">E84+F85-G84</f>
        <v>0</v>
      </c>
      <c r="F85" s="73"/>
      <c r="G85" s="67"/>
      <c r="H85" s="73" t="n">
        <f aca="false">C85*D85*E85/360</f>
        <v>0</v>
      </c>
      <c r="I85" s="73"/>
      <c r="J85" s="81"/>
      <c r="K85" s="81"/>
      <c r="M85" s="52"/>
    </row>
    <row r="86" customFormat="false" ht="12.75" hidden="true" customHeight="false" outlineLevel="0" collapsed="false">
      <c r="B86" s="78"/>
      <c r="C86" s="83" t="n">
        <f aca="false">C85</f>
        <v>0.0734</v>
      </c>
      <c r="D86" s="80" t="n">
        <v>0</v>
      </c>
      <c r="E86" s="72" t="n">
        <f aca="false">E85+F86-G85</f>
        <v>0</v>
      </c>
      <c r="F86" s="73"/>
      <c r="G86" s="67"/>
      <c r="H86" s="73" t="n">
        <f aca="false">C86*D86*E86/360</f>
        <v>0</v>
      </c>
      <c r="I86" s="73"/>
      <c r="J86" s="81"/>
      <c r="K86" s="81"/>
      <c r="M86" s="52"/>
    </row>
    <row r="87" customFormat="false" ht="12.75" hidden="true" customHeight="false" outlineLevel="0" collapsed="false">
      <c r="B87" s="78" t="s">
        <v>35</v>
      </c>
      <c r="C87" s="83" t="n">
        <f aca="false">C86</f>
        <v>0.0734</v>
      </c>
      <c r="D87" s="80" t="n">
        <v>1</v>
      </c>
      <c r="E87" s="72" t="n">
        <f aca="false">E86+F87-G86</f>
        <v>0</v>
      </c>
      <c r="F87" s="73"/>
      <c r="G87" s="67"/>
      <c r="H87" s="73" t="n">
        <f aca="false">C87*D87*E87/360</f>
        <v>0</v>
      </c>
      <c r="I87" s="73" t="n">
        <f aca="false">SUM(H81:H86)</f>
        <v>0</v>
      </c>
      <c r="J87" s="81"/>
      <c r="K87" s="81" t="n">
        <f aca="false">SUM(G87:G98)</f>
        <v>0</v>
      </c>
      <c r="M87" s="52"/>
    </row>
    <row r="88" customFormat="false" ht="12.75" hidden="true" customHeight="false" outlineLevel="0" collapsed="false">
      <c r="B88" s="78"/>
      <c r="C88" s="83" t="n">
        <f aca="false">C87</f>
        <v>0.0734</v>
      </c>
      <c r="D88" s="80" t="n">
        <v>0</v>
      </c>
      <c r="E88" s="72" t="n">
        <f aca="false">E87+F88-G87</f>
        <v>0</v>
      </c>
      <c r="F88" s="73"/>
      <c r="G88" s="67"/>
      <c r="H88" s="73" t="n">
        <f aca="false">C88*D88*E88/360</f>
        <v>0</v>
      </c>
      <c r="I88" s="73"/>
      <c r="J88" s="81"/>
      <c r="K88" s="81"/>
      <c r="M88" s="52"/>
    </row>
    <row r="89" customFormat="false" ht="12.75" hidden="true" customHeight="false" outlineLevel="0" collapsed="false">
      <c r="A89" s="1" t="n">
        <v>1</v>
      </c>
      <c r="B89" s="78" t="s">
        <v>36</v>
      </c>
      <c r="C89" s="83" t="n">
        <f aca="false">C88</f>
        <v>0.0734</v>
      </c>
      <c r="D89" s="80" t="n">
        <v>18</v>
      </c>
      <c r="E89" s="72" t="n">
        <f aca="false">E88+F89-G88</f>
        <v>0</v>
      </c>
      <c r="F89" s="73"/>
      <c r="G89" s="67"/>
      <c r="H89" s="73" t="n">
        <f aca="false">C89*D89*E89/360</f>
        <v>0</v>
      </c>
      <c r="I89" s="73"/>
      <c r="J89" s="81"/>
      <c r="K89" s="81" t="n">
        <f aca="false">SUM(G89:G98)</f>
        <v>0</v>
      </c>
      <c r="M89" s="52"/>
    </row>
    <row r="90" customFormat="false" ht="12.75" hidden="true" customHeight="false" outlineLevel="0" collapsed="false">
      <c r="B90" s="78"/>
      <c r="C90" s="83" t="n">
        <f aca="false">C89</f>
        <v>0.0734</v>
      </c>
      <c r="D90" s="80" t="n">
        <v>0</v>
      </c>
      <c r="E90" s="72" t="n">
        <f aca="false">E89+F90-G89</f>
        <v>0</v>
      </c>
      <c r="F90" s="73"/>
      <c r="G90" s="67"/>
      <c r="H90" s="73" t="n">
        <f aca="false">C90*D90*E90/360</f>
        <v>0</v>
      </c>
      <c r="I90" s="73"/>
      <c r="J90" s="81"/>
      <c r="K90" s="81"/>
      <c r="M90" s="52"/>
    </row>
    <row r="91" customFormat="false" ht="12.75" hidden="true" customHeight="false" outlineLevel="0" collapsed="false">
      <c r="B91" s="78" t="s">
        <v>37</v>
      </c>
      <c r="C91" s="83" t="n">
        <f aca="false">C90</f>
        <v>0.0734</v>
      </c>
      <c r="D91" s="80" t="n">
        <v>2</v>
      </c>
      <c r="E91" s="72" t="n">
        <f aca="false">E90+F91-G90</f>
        <v>0</v>
      </c>
      <c r="F91" s="73"/>
      <c r="G91" s="67"/>
      <c r="H91" s="73" t="n">
        <f aca="false">C91*D91*E91/360</f>
        <v>0</v>
      </c>
      <c r="I91" s="73"/>
      <c r="J91" s="81"/>
      <c r="K91" s="81"/>
      <c r="M91" s="52"/>
    </row>
    <row r="92" customFormat="false" ht="12.75" hidden="true" customHeight="false" outlineLevel="0" collapsed="false">
      <c r="B92" s="78"/>
      <c r="C92" s="83" t="n">
        <f aca="false">C91</f>
        <v>0.0734</v>
      </c>
      <c r="D92" s="80" t="n">
        <v>0</v>
      </c>
      <c r="E92" s="72" t="n">
        <f aca="false">E91+F92-G91</f>
        <v>0</v>
      </c>
      <c r="F92" s="73"/>
      <c r="G92" s="67"/>
      <c r="H92" s="73" t="n">
        <f aca="false">C92*D92*E92/360</f>
        <v>0</v>
      </c>
      <c r="I92" s="73"/>
      <c r="J92" s="81"/>
      <c r="K92" s="81"/>
      <c r="M92" s="52"/>
    </row>
    <row r="93" customFormat="false" ht="12.75" hidden="true" customHeight="false" outlineLevel="0" collapsed="false">
      <c r="A93" s="1" t="n">
        <v>1</v>
      </c>
      <c r="B93" s="78" t="s">
        <v>38</v>
      </c>
      <c r="C93" s="83" t="n">
        <f aca="false">C92</f>
        <v>0.0734</v>
      </c>
      <c r="D93" s="80" t="n">
        <v>2</v>
      </c>
      <c r="E93" s="72" t="n">
        <f aca="false">E92+F93-G92</f>
        <v>0</v>
      </c>
      <c r="F93" s="73"/>
      <c r="G93" s="67"/>
      <c r="H93" s="73" t="n">
        <f aca="false">C93*D93*E93/360</f>
        <v>0</v>
      </c>
      <c r="I93" s="73" t="n">
        <f aca="false">SUM(H87:H92)</f>
        <v>0</v>
      </c>
      <c r="J93" s="81"/>
      <c r="K93" s="81" t="n">
        <f aca="false">SUM(G93:G98)</f>
        <v>0</v>
      </c>
      <c r="M93" s="52"/>
    </row>
    <row r="94" customFormat="false" ht="12.75" hidden="true" customHeight="false" outlineLevel="0" collapsed="false">
      <c r="B94" s="78"/>
      <c r="C94" s="83" t="n">
        <f aca="false">C93</f>
        <v>0.0734</v>
      </c>
      <c r="D94" s="80" t="n">
        <v>0</v>
      </c>
      <c r="E94" s="72" t="n">
        <f aca="false">E93+F94-G93</f>
        <v>0</v>
      </c>
      <c r="F94" s="73"/>
      <c r="G94" s="67"/>
      <c r="H94" s="73" t="n">
        <f aca="false">C94*D94*E94/360</f>
        <v>0</v>
      </c>
      <c r="I94" s="73"/>
      <c r="J94" s="81"/>
      <c r="K94" s="81" t="n">
        <f aca="false">SUM(H93:H98)</f>
        <v>0</v>
      </c>
      <c r="M94" s="52"/>
    </row>
    <row r="95" customFormat="false" ht="12.75" hidden="true" customHeight="false" outlineLevel="0" collapsed="false">
      <c r="A95" s="1" t="n">
        <v>2</v>
      </c>
      <c r="B95" s="78" t="s">
        <v>39</v>
      </c>
      <c r="C95" s="83" t="n">
        <f aca="false">C94</f>
        <v>0.0734</v>
      </c>
      <c r="D95" s="80" t="n">
        <v>30</v>
      </c>
      <c r="E95" s="72" t="n">
        <f aca="false">E94+F95-G94</f>
        <v>0</v>
      </c>
      <c r="F95" s="73"/>
      <c r="G95" s="67"/>
      <c r="H95" s="73" t="n">
        <f aca="false">C95*D95*E95/360</f>
        <v>0</v>
      </c>
      <c r="I95" s="73"/>
      <c r="J95" s="81"/>
      <c r="K95" s="81"/>
      <c r="M95" s="52"/>
    </row>
    <row r="96" customFormat="false" ht="12.75" hidden="true" customHeight="false" outlineLevel="0" collapsed="false">
      <c r="B96" s="78"/>
      <c r="C96" s="83" t="n">
        <f aca="false">C95</f>
        <v>0.0734</v>
      </c>
      <c r="D96" s="80" t="n">
        <v>0</v>
      </c>
      <c r="E96" s="72" t="n">
        <f aca="false">E95+F96-G95</f>
        <v>0</v>
      </c>
      <c r="F96" s="73"/>
      <c r="G96" s="67"/>
      <c r="H96" s="73" t="n">
        <f aca="false">C96*D96*E96/360</f>
        <v>0</v>
      </c>
      <c r="I96" s="73"/>
      <c r="J96" s="81"/>
      <c r="K96" s="81"/>
      <c r="M96" s="52"/>
    </row>
    <row r="97" customFormat="false" ht="12.75" hidden="true" customHeight="false" outlineLevel="0" collapsed="false">
      <c r="A97" s="1" t="n">
        <v>3</v>
      </c>
      <c r="B97" s="69" t="s">
        <v>42</v>
      </c>
      <c r="C97" s="70" t="n">
        <f aca="false">C96</f>
        <v>0.0734</v>
      </c>
      <c r="D97" s="71" t="n">
        <v>31</v>
      </c>
      <c r="E97" s="72" t="n">
        <f aca="false">E96+F97-G96</f>
        <v>0</v>
      </c>
      <c r="F97" s="73"/>
      <c r="G97" s="67"/>
      <c r="H97" s="74" t="n">
        <f aca="false">C97*D97*E97/360</f>
        <v>0</v>
      </c>
      <c r="I97" s="74"/>
      <c r="J97" s="75"/>
      <c r="K97" s="75"/>
      <c r="L97" s="5" t="n">
        <f aca="false">SUM(G75:G97)</f>
        <v>0</v>
      </c>
      <c r="M97" s="52" t="n">
        <f aca="false">SUM(H75:H97)</f>
        <v>0</v>
      </c>
    </row>
    <row r="98" customFormat="false" ht="12.75" hidden="true" customHeight="false" outlineLevel="0" collapsed="false">
      <c r="B98" s="69"/>
      <c r="C98" s="70" t="n">
        <f aca="false">C73</f>
        <v>0.0734</v>
      </c>
      <c r="D98" s="76" t="n">
        <v>0</v>
      </c>
      <c r="E98" s="72" t="n">
        <f aca="false">E97+F98-G97</f>
        <v>0</v>
      </c>
      <c r="F98" s="73"/>
      <c r="G98" s="67"/>
      <c r="H98" s="74" t="n">
        <f aca="false">C98*D98*E98/360</f>
        <v>0</v>
      </c>
      <c r="I98" s="74"/>
      <c r="J98" s="75"/>
      <c r="K98" s="77" t="n">
        <f aca="false">SUM(K75:K97)</f>
        <v>0</v>
      </c>
      <c r="M98" s="52"/>
    </row>
    <row r="99" customFormat="false" ht="12.75" hidden="true" customHeight="false" outlineLevel="0" collapsed="false">
      <c r="A99" s="1" t="n">
        <v>1</v>
      </c>
      <c r="B99" s="78" t="s">
        <v>29</v>
      </c>
      <c r="C99" s="83" t="n">
        <f aca="false">C98</f>
        <v>0.0734</v>
      </c>
      <c r="D99" s="80" t="n">
        <v>31</v>
      </c>
      <c r="E99" s="72" t="n">
        <f aca="false">E98+F99-G98</f>
        <v>0</v>
      </c>
      <c r="F99" s="73"/>
      <c r="G99" s="67"/>
      <c r="H99" s="73"/>
      <c r="I99" s="73" t="n">
        <f aca="false">SUM(H93:H98)</f>
        <v>0</v>
      </c>
      <c r="J99" s="81"/>
      <c r="K99" s="82"/>
      <c r="M99" s="52"/>
    </row>
    <row r="100" customFormat="false" ht="12.75" hidden="true" customHeight="false" outlineLevel="0" collapsed="false">
      <c r="B100" s="78"/>
      <c r="C100" s="83" t="n">
        <f aca="false">C99</f>
        <v>0.0734</v>
      </c>
      <c r="D100" s="80" t="n">
        <v>0</v>
      </c>
      <c r="E100" s="72" t="n">
        <f aca="false">E99+F100-G99</f>
        <v>0</v>
      </c>
      <c r="F100" s="73"/>
      <c r="G100" s="67"/>
      <c r="H100" s="73"/>
      <c r="I100" s="73"/>
      <c r="J100" s="81"/>
      <c r="K100" s="82"/>
      <c r="M100" s="52"/>
    </row>
    <row r="101" customFormat="false" ht="12.75" hidden="true" customHeight="false" outlineLevel="0" collapsed="false">
      <c r="A101" s="1" t="n">
        <v>2</v>
      </c>
      <c r="B101" s="78" t="s">
        <v>30</v>
      </c>
      <c r="C101" s="83" t="n">
        <f aca="false">C100</f>
        <v>0.0734</v>
      </c>
      <c r="D101" s="84" t="n">
        <v>29</v>
      </c>
      <c r="E101" s="72" t="n">
        <f aca="false">E100+F101-G100</f>
        <v>0</v>
      </c>
      <c r="F101" s="73"/>
      <c r="G101" s="67"/>
      <c r="H101" s="73"/>
      <c r="I101" s="73"/>
      <c r="J101" s="81"/>
      <c r="K101" s="82"/>
      <c r="M101" s="52"/>
    </row>
    <row r="102" customFormat="false" ht="12.75" hidden="true" customHeight="false" outlineLevel="0" collapsed="false">
      <c r="B102" s="78"/>
      <c r="C102" s="83" t="n">
        <f aca="false">C101</f>
        <v>0.0734</v>
      </c>
      <c r="D102" s="80" t="n">
        <v>0</v>
      </c>
      <c r="E102" s="72" t="n">
        <f aca="false">E101+F102-G101</f>
        <v>0</v>
      </c>
      <c r="F102" s="73"/>
      <c r="G102" s="67"/>
      <c r="H102" s="73"/>
      <c r="I102" s="73"/>
      <c r="J102" s="81"/>
      <c r="K102" s="81"/>
      <c r="M102" s="52"/>
    </row>
    <row r="103" customFormat="false" ht="12.75" hidden="true" customHeight="false" outlineLevel="0" collapsed="false">
      <c r="B103" s="78" t="s">
        <v>31</v>
      </c>
      <c r="C103" s="83" t="n">
        <f aca="false">C102</f>
        <v>0.0734</v>
      </c>
      <c r="D103" s="80" t="n">
        <v>31</v>
      </c>
      <c r="E103" s="72" t="n">
        <f aca="false">E102+F103-G102</f>
        <v>0</v>
      </c>
      <c r="F103" s="73"/>
      <c r="G103" s="67"/>
      <c r="H103" s="73" t="n">
        <f aca="false">C103*D103*E103/360</f>
        <v>0</v>
      </c>
      <c r="I103" s="73"/>
      <c r="J103" s="81"/>
      <c r="K103" s="81"/>
      <c r="M103" s="52"/>
    </row>
    <row r="104" customFormat="false" ht="12.75" hidden="true" customHeight="false" outlineLevel="0" collapsed="false">
      <c r="B104" s="78"/>
      <c r="C104" s="83" t="n">
        <f aca="false">C103</f>
        <v>0.0734</v>
      </c>
      <c r="D104" s="80" t="n">
        <v>0</v>
      </c>
      <c r="E104" s="72" t="n">
        <f aca="false">E103+F104-G103</f>
        <v>0</v>
      </c>
      <c r="F104" s="73"/>
      <c r="G104" s="67"/>
      <c r="H104" s="73" t="n">
        <f aca="false">C104*D104*E104/360</f>
        <v>0</v>
      </c>
      <c r="I104" s="73"/>
      <c r="J104" s="81"/>
      <c r="K104" s="81"/>
      <c r="M104" s="52"/>
    </row>
    <row r="105" customFormat="false" ht="12.75" hidden="true" customHeight="false" outlineLevel="0" collapsed="false">
      <c r="B105" s="78" t="s">
        <v>32</v>
      </c>
      <c r="C105" s="83" t="n">
        <f aca="false">C104</f>
        <v>0.0734</v>
      </c>
      <c r="D105" s="80" t="n">
        <v>30</v>
      </c>
      <c r="E105" s="72" t="n">
        <f aca="false">E104+F105-G104</f>
        <v>0</v>
      </c>
      <c r="F105" s="73"/>
      <c r="G105" s="67"/>
      <c r="H105" s="73" t="n">
        <f aca="false">C105*D105*E105/360</f>
        <v>0</v>
      </c>
      <c r="I105" s="73" t="n">
        <f aca="false">SUM(H99:H104)</f>
        <v>0</v>
      </c>
      <c r="J105" s="81"/>
      <c r="K105" s="81"/>
      <c r="M105" s="52"/>
    </row>
    <row r="106" customFormat="false" ht="12.75" hidden="true" customHeight="false" outlineLevel="0" collapsed="false">
      <c r="B106" s="78"/>
      <c r="C106" s="83" t="n">
        <f aca="false">C105</f>
        <v>0.0734</v>
      </c>
      <c r="D106" s="80" t="n">
        <v>0</v>
      </c>
      <c r="E106" s="72" t="n">
        <f aca="false">E105+F106-G105</f>
        <v>0</v>
      </c>
      <c r="F106" s="73"/>
      <c r="G106" s="67"/>
      <c r="H106" s="73" t="n">
        <f aca="false">C106*D106*E106/360</f>
        <v>0</v>
      </c>
      <c r="I106" s="73"/>
      <c r="J106" s="81"/>
      <c r="K106" s="81"/>
      <c r="M106" s="52"/>
    </row>
    <row r="107" customFormat="false" ht="12.75" hidden="true" customHeight="false" outlineLevel="0" collapsed="false">
      <c r="B107" s="78" t="s">
        <v>33</v>
      </c>
      <c r="C107" s="83" t="n">
        <f aca="false">C106</f>
        <v>0.0734</v>
      </c>
      <c r="D107" s="80" t="n">
        <v>31</v>
      </c>
      <c r="E107" s="72" t="n">
        <f aca="false">E106+F107-G106</f>
        <v>0</v>
      </c>
      <c r="F107" s="73"/>
      <c r="G107" s="67"/>
      <c r="H107" s="73" t="n">
        <f aca="false">C107*D107*E107/360</f>
        <v>0</v>
      </c>
      <c r="I107" s="73"/>
      <c r="J107" s="81"/>
      <c r="K107" s="81"/>
      <c r="M107" s="52"/>
    </row>
    <row r="108" customFormat="false" ht="12.75" hidden="true" customHeight="false" outlineLevel="0" collapsed="false">
      <c r="B108" s="78"/>
      <c r="C108" s="83" t="n">
        <f aca="false">C107</f>
        <v>0.0734</v>
      </c>
      <c r="D108" s="80" t="n">
        <v>0</v>
      </c>
      <c r="E108" s="72" t="n">
        <f aca="false">E107+F108-G107</f>
        <v>0</v>
      </c>
      <c r="F108" s="73"/>
      <c r="G108" s="67"/>
      <c r="H108" s="73" t="n">
        <f aca="false">C108*D108*E108/360</f>
        <v>0</v>
      </c>
      <c r="I108" s="73"/>
      <c r="J108" s="81"/>
      <c r="K108" s="81"/>
      <c r="M108" s="52"/>
    </row>
    <row r="109" customFormat="false" ht="12.75" hidden="true" customHeight="false" outlineLevel="0" collapsed="false">
      <c r="B109" s="78" t="s">
        <v>34</v>
      </c>
      <c r="C109" s="83" t="n">
        <f aca="false">C108</f>
        <v>0.0734</v>
      </c>
      <c r="D109" s="80" t="n">
        <v>30</v>
      </c>
      <c r="E109" s="72" t="n">
        <f aca="false">E108+F109-G108</f>
        <v>0</v>
      </c>
      <c r="F109" s="73"/>
      <c r="G109" s="67"/>
      <c r="H109" s="73" t="n">
        <f aca="false">C109*D109*E109/360</f>
        <v>0</v>
      </c>
      <c r="I109" s="73"/>
      <c r="J109" s="81"/>
      <c r="K109" s="81"/>
      <c r="M109" s="52"/>
    </row>
    <row r="110" customFormat="false" ht="12.75" hidden="true" customHeight="false" outlineLevel="0" collapsed="false">
      <c r="B110" s="78"/>
      <c r="C110" s="83" t="n">
        <f aca="false">C109</f>
        <v>0.0734</v>
      </c>
      <c r="D110" s="80" t="n">
        <v>0</v>
      </c>
      <c r="E110" s="72" t="n">
        <f aca="false">E109+F110-G109</f>
        <v>0</v>
      </c>
      <c r="F110" s="73"/>
      <c r="G110" s="67"/>
      <c r="H110" s="73" t="n">
        <f aca="false">C110*D110*E110/360</f>
        <v>0</v>
      </c>
      <c r="I110" s="73"/>
      <c r="J110" s="81"/>
      <c r="K110" s="81"/>
      <c r="M110" s="52"/>
    </row>
    <row r="111" customFormat="false" ht="12.75" hidden="true" customHeight="false" outlineLevel="0" collapsed="false">
      <c r="B111" s="78" t="s">
        <v>35</v>
      </c>
      <c r="C111" s="83" t="n">
        <f aca="false">C110</f>
        <v>0.0734</v>
      </c>
      <c r="D111" s="80" t="n">
        <v>31</v>
      </c>
      <c r="E111" s="72" t="n">
        <f aca="false">E110+F111-G110</f>
        <v>0</v>
      </c>
      <c r="F111" s="73"/>
      <c r="G111" s="67"/>
      <c r="H111" s="73" t="n">
        <f aca="false">C111*D111*E111/360</f>
        <v>0</v>
      </c>
      <c r="I111" s="73" t="n">
        <f aca="false">SUM(H105:H110)</f>
        <v>0</v>
      </c>
      <c r="J111" s="81"/>
      <c r="K111" s="81"/>
      <c r="M111" s="52"/>
    </row>
    <row r="112" customFormat="false" ht="12.75" hidden="true" customHeight="false" outlineLevel="0" collapsed="false">
      <c r="B112" s="78"/>
      <c r="C112" s="83" t="n">
        <f aca="false">C111</f>
        <v>0.0734</v>
      </c>
      <c r="D112" s="80" t="n">
        <v>0</v>
      </c>
      <c r="E112" s="72" t="n">
        <f aca="false">E111+F112-G111</f>
        <v>0</v>
      </c>
      <c r="F112" s="73"/>
      <c r="G112" s="67"/>
      <c r="H112" s="73" t="n">
        <f aca="false">C112*D112*E112/360</f>
        <v>0</v>
      </c>
      <c r="I112" s="73"/>
      <c r="J112" s="81"/>
      <c r="K112" s="81"/>
      <c r="M112" s="52"/>
    </row>
    <row r="113" customFormat="false" ht="12.75" hidden="true" customHeight="false" outlineLevel="0" collapsed="false">
      <c r="B113" s="78" t="s">
        <v>36</v>
      </c>
      <c r="C113" s="83" t="n">
        <f aca="false">C112</f>
        <v>0.0734</v>
      </c>
      <c r="D113" s="80" t="n">
        <v>31</v>
      </c>
      <c r="E113" s="72" t="n">
        <f aca="false">E112+F113-G112</f>
        <v>0</v>
      </c>
      <c r="F113" s="73"/>
      <c r="G113" s="67"/>
      <c r="H113" s="73" t="n">
        <f aca="false">C113*D113*E113/360</f>
        <v>0</v>
      </c>
      <c r="I113" s="73"/>
      <c r="J113" s="81"/>
      <c r="K113" s="81"/>
      <c r="M113" s="52"/>
    </row>
    <row r="114" customFormat="false" ht="12.75" hidden="true" customHeight="false" outlineLevel="0" collapsed="false">
      <c r="B114" s="78"/>
      <c r="C114" s="83" t="n">
        <f aca="false">C113</f>
        <v>0.0734</v>
      </c>
      <c r="D114" s="80" t="n">
        <v>0</v>
      </c>
      <c r="E114" s="72" t="n">
        <f aca="false">E113+F114-G113</f>
        <v>0</v>
      </c>
      <c r="F114" s="73"/>
      <c r="G114" s="67"/>
      <c r="H114" s="73" t="n">
        <f aca="false">C114*D114*E114/360</f>
        <v>0</v>
      </c>
      <c r="I114" s="73"/>
      <c r="J114" s="81"/>
      <c r="K114" s="81"/>
      <c r="M114" s="52"/>
    </row>
    <row r="115" customFormat="false" ht="12.75" hidden="true" customHeight="false" outlineLevel="0" collapsed="false">
      <c r="B115" s="78" t="s">
        <v>37</v>
      </c>
      <c r="C115" s="83" t="n">
        <f aca="false">C114</f>
        <v>0.0734</v>
      </c>
      <c r="D115" s="80" t="n">
        <v>30</v>
      </c>
      <c r="E115" s="72" t="n">
        <f aca="false">E114+F115-G114</f>
        <v>0</v>
      </c>
      <c r="F115" s="73"/>
      <c r="G115" s="67"/>
      <c r="H115" s="73" t="n">
        <f aca="false">C115*D115*E115/360</f>
        <v>0</v>
      </c>
      <c r="I115" s="73"/>
      <c r="J115" s="81"/>
      <c r="K115" s="81"/>
      <c r="M115" s="52"/>
    </row>
    <row r="116" customFormat="false" ht="12.75" hidden="true" customHeight="false" outlineLevel="0" collapsed="false">
      <c r="B116" s="78"/>
      <c r="C116" s="83" t="n">
        <f aca="false">C115</f>
        <v>0.0734</v>
      </c>
      <c r="D116" s="80" t="n">
        <v>0</v>
      </c>
      <c r="E116" s="72" t="n">
        <f aca="false">E115+F116-G115</f>
        <v>0</v>
      </c>
      <c r="F116" s="73"/>
      <c r="G116" s="67"/>
      <c r="H116" s="73" t="n">
        <f aca="false">C116*D116*E116/360</f>
        <v>0</v>
      </c>
      <c r="I116" s="73"/>
      <c r="J116" s="81"/>
      <c r="K116" s="81"/>
      <c r="M116" s="52"/>
    </row>
    <row r="117" customFormat="false" ht="12.75" hidden="true" customHeight="false" outlineLevel="0" collapsed="false">
      <c r="B117" s="78" t="s">
        <v>38</v>
      </c>
      <c r="C117" s="83" t="n">
        <f aca="false">C116</f>
        <v>0.0734</v>
      </c>
      <c r="D117" s="80" t="n">
        <v>31</v>
      </c>
      <c r="E117" s="72" t="n">
        <f aca="false">E116+F117-G116</f>
        <v>0</v>
      </c>
      <c r="F117" s="73"/>
      <c r="G117" s="67"/>
      <c r="H117" s="73" t="n">
        <f aca="false">C117*D117*E117/360</f>
        <v>0</v>
      </c>
      <c r="I117" s="73" t="n">
        <f aca="false">SUM(H111:H116)</f>
        <v>0</v>
      </c>
      <c r="J117" s="81"/>
      <c r="K117" s="81"/>
      <c r="M117" s="52"/>
    </row>
    <row r="118" customFormat="false" ht="12.75" hidden="true" customHeight="false" outlineLevel="0" collapsed="false">
      <c r="B118" s="78"/>
      <c r="C118" s="83" t="n">
        <f aca="false">C117</f>
        <v>0.0734</v>
      </c>
      <c r="D118" s="80" t="n">
        <v>0</v>
      </c>
      <c r="E118" s="72" t="n">
        <f aca="false">E117+F118-G117</f>
        <v>0</v>
      </c>
      <c r="F118" s="73"/>
      <c r="G118" s="67"/>
      <c r="H118" s="73" t="n">
        <f aca="false">C118*D118*E118/360</f>
        <v>0</v>
      </c>
      <c r="I118" s="73"/>
      <c r="J118" s="81"/>
      <c r="K118" s="81"/>
      <c r="M118" s="52"/>
    </row>
    <row r="119" customFormat="false" ht="12.75" hidden="true" customHeight="false" outlineLevel="0" collapsed="false">
      <c r="A119" s="1" t="n">
        <v>1</v>
      </c>
      <c r="B119" s="78" t="s">
        <v>39</v>
      </c>
      <c r="C119" s="83" t="n">
        <f aca="false">C118</f>
        <v>0.0734</v>
      </c>
      <c r="D119" s="80" t="n">
        <v>13</v>
      </c>
      <c r="E119" s="72" t="n">
        <f aca="false">E118+F119-G118</f>
        <v>0</v>
      </c>
      <c r="F119" s="73"/>
      <c r="G119" s="67"/>
      <c r="H119" s="73" t="n">
        <f aca="false">C119*D119*E119/360</f>
        <v>0</v>
      </c>
      <c r="I119" s="73"/>
      <c r="J119" s="81"/>
      <c r="K119" s="81" t="n">
        <f aca="false">SUM(G119:G122)</f>
        <v>0</v>
      </c>
      <c r="M119" s="52"/>
    </row>
    <row r="120" customFormat="false" ht="12.75" hidden="true" customHeight="false" outlineLevel="0" collapsed="false">
      <c r="B120" s="78"/>
      <c r="C120" s="83" t="n">
        <f aca="false">C119</f>
        <v>0.0734</v>
      </c>
      <c r="D120" s="80" t="n">
        <v>0</v>
      </c>
      <c r="E120" s="72" t="n">
        <f aca="false">E119+F120-G119</f>
        <v>0</v>
      </c>
      <c r="F120" s="73"/>
      <c r="G120" s="67"/>
      <c r="H120" s="73" t="n">
        <f aca="false">C120*D120*E120/360</f>
        <v>0</v>
      </c>
      <c r="I120" s="73"/>
      <c r="J120" s="81"/>
      <c r="K120" s="81" t="n">
        <f aca="false">SUM(H119:H122)</f>
        <v>0</v>
      </c>
      <c r="M120" s="52"/>
    </row>
    <row r="121" customFormat="false" ht="12.75" hidden="true" customHeight="false" outlineLevel="0" collapsed="false">
      <c r="A121" s="1" t="n">
        <v>2</v>
      </c>
      <c r="B121" s="69" t="s">
        <v>43</v>
      </c>
      <c r="C121" s="70" t="n">
        <f aca="false">C120</f>
        <v>0.0734</v>
      </c>
      <c r="D121" s="71" t="n">
        <v>31</v>
      </c>
      <c r="E121" s="72" t="n">
        <f aca="false">E120+F121-G120</f>
        <v>0</v>
      </c>
      <c r="F121" s="73"/>
      <c r="G121" s="67"/>
      <c r="H121" s="74" t="n">
        <f aca="false">C121*D121*E121/360</f>
        <v>0</v>
      </c>
      <c r="I121" s="74"/>
      <c r="J121" s="75"/>
      <c r="K121" s="75"/>
      <c r="L121" s="5" t="n">
        <f aca="false">SUM(G99:G121)</f>
        <v>0</v>
      </c>
      <c r="M121" s="52" t="n">
        <f aca="false">SUM(H99:H121)</f>
        <v>0</v>
      </c>
    </row>
    <row r="122" customFormat="false" ht="12.75" hidden="true" customHeight="false" outlineLevel="0" collapsed="false">
      <c r="B122" s="69"/>
      <c r="C122" s="70" t="n">
        <f aca="false">C97</f>
        <v>0.0734</v>
      </c>
      <c r="D122" s="76" t="n">
        <v>0</v>
      </c>
      <c r="E122" s="72" t="n">
        <f aca="false">E121+F122-G121</f>
        <v>0</v>
      </c>
      <c r="F122" s="73"/>
      <c r="G122" s="67"/>
      <c r="H122" s="74" t="n">
        <f aca="false">C122*D122*E122/360</f>
        <v>0</v>
      </c>
      <c r="I122" s="74"/>
      <c r="J122" s="75"/>
      <c r="K122" s="77" t="n">
        <f aca="false">SUM(K109:K121)</f>
        <v>0</v>
      </c>
      <c r="M122" s="52"/>
    </row>
    <row r="123" customFormat="false" ht="12.75" hidden="true" customHeight="false" outlineLevel="0" collapsed="false">
      <c r="A123" s="1" t="n">
        <v>1</v>
      </c>
      <c r="B123" s="78" t="s">
        <v>29</v>
      </c>
      <c r="C123" s="83" t="n">
        <f aca="false">C122</f>
        <v>0.0734</v>
      </c>
      <c r="D123" s="80" t="n">
        <v>31</v>
      </c>
      <c r="E123" s="72" t="n">
        <f aca="false">E122+F123-G122</f>
        <v>0</v>
      </c>
      <c r="F123" s="73"/>
      <c r="G123" s="67"/>
      <c r="H123" s="73" t="n">
        <f aca="false">C123*D123*E123/360</f>
        <v>0</v>
      </c>
      <c r="I123" s="73" t="n">
        <f aca="false">SUM(H117:H122)</f>
        <v>0</v>
      </c>
      <c r="J123" s="81"/>
      <c r="K123" s="82"/>
      <c r="M123" s="52"/>
    </row>
    <row r="124" customFormat="false" ht="12.75" hidden="true" customHeight="false" outlineLevel="0" collapsed="false">
      <c r="B124" s="78"/>
      <c r="C124" s="83" t="n">
        <f aca="false">C123</f>
        <v>0.0734</v>
      </c>
      <c r="D124" s="80" t="n">
        <v>0</v>
      </c>
      <c r="E124" s="72" t="n">
        <f aca="false">E123+F124-G123</f>
        <v>0</v>
      </c>
      <c r="F124" s="73"/>
      <c r="G124" s="67"/>
      <c r="H124" s="73" t="n">
        <f aca="false">C124*D124*E124/360</f>
        <v>0</v>
      </c>
      <c r="I124" s="73"/>
      <c r="J124" s="81"/>
      <c r="K124" s="82"/>
      <c r="M124" s="52"/>
    </row>
    <row r="125" customFormat="false" ht="12.75" hidden="true" customHeight="false" outlineLevel="0" collapsed="false">
      <c r="A125" s="1" t="n">
        <v>2</v>
      </c>
      <c r="B125" s="78" t="s">
        <v>30</v>
      </c>
      <c r="C125" s="83" t="n">
        <f aca="false">C124</f>
        <v>0.0734</v>
      </c>
      <c r="D125" s="84" t="n">
        <v>28</v>
      </c>
      <c r="E125" s="72" t="n">
        <f aca="false">E124+F125-G124</f>
        <v>0</v>
      </c>
      <c r="F125" s="73"/>
      <c r="G125" s="67"/>
      <c r="H125" s="73" t="n">
        <f aca="false">C125*D125*E125/360</f>
        <v>0</v>
      </c>
      <c r="I125" s="73"/>
      <c r="J125" s="81"/>
      <c r="K125" s="82"/>
      <c r="M125" s="52"/>
    </row>
    <row r="126" customFormat="false" ht="12.75" hidden="true" customHeight="false" outlineLevel="0" collapsed="false">
      <c r="B126" s="78"/>
      <c r="C126" s="83" t="n">
        <f aca="false">C125</f>
        <v>0.0734</v>
      </c>
      <c r="D126" s="80" t="n">
        <v>0</v>
      </c>
      <c r="E126" s="72" t="n">
        <f aca="false">E125+F126-G125</f>
        <v>0</v>
      </c>
      <c r="F126" s="73"/>
      <c r="G126" s="67"/>
      <c r="H126" s="73" t="n">
        <f aca="false">C126*D126*E126/360</f>
        <v>0</v>
      </c>
      <c r="I126" s="73"/>
      <c r="J126" s="81"/>
      <c r="K126" s="81"/>
      <c r="M126" s="52"/>
    </row>
    <row r="127" customFormat="false" ht="12.75" hidden="true" customHeight="false" outlineLevel="0" collapsed="false">
      <c r="A127" s="1" t="n">
        <v>1</v>
      </c>
      <c r="B127" s="78" t="s">
        <v>31</v>
      </c>
      <c r="C127" s="83" t="n">
        <f aca="false">C126</f>
        <v>0.0734</v>
      </c>
      <c r="D127" s="80" t="n">
        <v>31</v>
      </c>
      <c r="E127" s="72" t="n">
        <f aca="false">E126+F127-G126</f>
        <v>0</v>
      </c>
      <c r="F127" s="73"/>
      <c r="G127" s="67"/>
      <c r="H127" s="73" t="n">
        <f aca="false">C127*D127*E127/360</f>
        <v>0</v>
      </c>
      <c r="I127" s="73"/>
      <c r="J127" s="81"/>
      <c r="K127" s="81" t="n">
        <f aca="false">SUM(G127:G146)</f>
        <v>0</v>
      </c>
      <c r="M127" s="52"/>
    </row>
    <row r="128" customFormat="false" ht="12.75" hidden="true" customHeight="false" outlineLevel="0" collapsed="false">
      <c r="B128" s="78"/>
      <c r="C128" s="83" t="n">
        <f aca="false">C127</f>
        <v>0.0734</v>
      </c>
      <c r="D128" s="80" t="n">
        <v>0</v>
      </c>
      <c r="E128" s="72" t="n">
        <f aca="false">E127+F128-G127</f>
        <v>0</v>
      </c>
      <c r="F128" s="73"/>
      <c r="G128" s="67"/>
      <c r="H128" s="73" t="n">
        <f aca="false">C128*D128*E128/360</f>
        <v>0</v>
      </c>
      <c r="I128" s="73"/>
      <c r="J128" s="81"/>
      <c r="K128" s="81"/>
      <c r="M128" s="52"/>
    </row>
    <row r="129" customFormat="false" ht="12.75" hidden="true" customHeight="false" outlineLevel="0" collapsed="false">
      <c r="B129" s="78" t="s">
        <v>32</v>
      </c>
      <c r="C129" s="83" t="n">
        <f aca="false">C128</f>
        <v>0.0734</v>
      </c>
      <c r="D129" s="80" t="n">
        <v>2</v>
      </c>
      <c r="E129" s="72" t="n">
        <f aca="false">E128+F129-G128</f>
        <v>0</v>
      </c>
      <c r="F129" s="73"/>
      <c r="G129" s="67"/>
      <c r="H129" s="73" t="n">
        <f aca="false">C129*D129*E129/360</f>
        <v>0</v>
      </c>
      <c r="I129" s="73" t="n">
        <f aca="false">SUM(H123:H128)</f>
        <v>0</v>
      </c>
      <c r="J129" s="81"/>
      <c r="K129" s="81" t="n">
        <f aca="false">SUM(G129:G146)</f>
        <v>0</v>
      </c>
      <c r="M129" s="52"/>
    </row>
    <row r="130" customFormat="false" ht="12.75" hidden="true" customHeight="false" outlineLevel="0" collapsed="false">
      <c r="B130" s="78"/>
      <c r="C130" s="83" t="n">
        <f aca="false">C129</f>
        <v>0.0734</v>
      </c>
      <c r="D130" s="80" t="n">
        <v>0</v>
      </c>
      <c r="E130" s="72" t="n">
        <f aca="false">E129+F130-G129</f>
        <v>0</v>
      </c>
      <c r="F130" s="73"/>
      <c r="G130" s="67"/>
      <c r="H130" s="73" t="n">
        <f aca="false">C130*D130*E130/360</f>
        <v>0</v>
      </c>
      <c r="I130" s="73"/>
      <c r="J130" s="81"/>
      <c r="K130" s="81" t="n">
        <f aca="false">SUM(H129:H146)</f>
        <v>0</v>
      </c>
      <c r="M130" s="52"/>
    </row>
    <row r="131" customFormat="false" ht="12.75" hidden="true" customHeight="false" outlineLevel="0" collapsed="false">
      <c r="B131" s="78" t="s">
        <v>33</v>
      </c>
      <c r="C131" s="83" t="n">
        <f aca="false">C130</f>
        <v>0.0734</v>
      </c>
      <c r="D131" s="80" t="n">
        <v>31</v>
      </c>
      <c r="E131" s="72" t="n">
        <f aca="false">E130+F131-G130</f>
        <v>0</v>
      </c>
      <c r="F131" s="73"/>
      <c r="G131" s="67"/>
      <c r="H131" s="73" t="n">
        <f aca="false">C131*D131*E131/360</f>
        <v>0</v>
      </c>
      <c r="I131" s="73"/>
      <c r="J131" s="81"/>
      <c r="K131" s="81"/>
      <c r="M131" s="52"/>
    </row>
    <row r="132" customFormat="false" ht="12.75" hidden="true" customHeight="false" outlineLevel="0" collapsed="false">
      <c r="B132" s="78"/>
      <c r="C132" s="83" t="n">
        <f aca="false">C131</f>
        <v>0.0734</v>
      </c>
      <c r="D132" s="80" t="n">
        <v>0</v>
      </c>
      <c r="E132" s="72" t="n">
        <f aca="false">E131+F132-G131</f>
        <v>0</v>
      </c>
      <c r="F132" s="73"/>
      <c r="G132" s="67"/>
      <c r="H132" s="73" t="n">
        <f aca="false">C132*D132*E132/360</f>
        <v>0</v>
      </c>
      <c r="I132" s="73"/>
      <c r="J132" s="81"/>
      <c r="K132" s="81"/>
      <c r="M132" s="52"/>
    </row>
    <row r="133" customFormat="false" ht="12.75" hidden="true" customHeight="false" outlineLevel="0" collapsed="false">
      <c r="B133" s="78" t="s">
        <v>34</v>
      </c>
      <c r="C133" s="83" t="n">
        <f aca="false">C132</f>
        <v>0.0734</v>
      </c>
      <c r="D133" s="80" t="n">
        <v>30</v>
      </c>
      <c r="E133" s="72" t="n">
        <f aca="false">E132+F133-G132</f>
        <v>0</v>
      </c>
      <c r="F133" s="73"/>
      <c r="G133" s="67"/>
      <c r="H133" s="73" t="n">
        <f aca="false">C133*D133*E133/360</f>
        <v>0</v>
      </c>
      <c r="I133" s="73"/>
      <c r="J133" s="81"/>
      <c r="K133" s="81"/>
      <c r="M133" s="52"/>
    </row>
    <row r="134" customFormat="false" ht="12.75" hidden="true" customHeight="false" outlineLevel="0" collapsed="false">
      <c r="B134" s="78"/>
      <c r="C134" s="83" t="n">
        <f aca="false">C133</f>
        <v>0.0734</v>
      </c>
      <c r="D134" s="80" t="n">
        <v>0</v>
      </c>
      <c r="E134" s="72" t="n">
        <f aca="false">E133+F134-G133</f>
        <v>0</v>
      </c>
      <c r="F134" s="73"/>
      <c r="G134" s="67"/>
      <c r="H134" s="73" t="n">
        <f aca="false">C134*D134*E134/360</f>
        <v>0</v>
      </c>
      <c r="I134" s="73"/>
      <c r="J134" s="81"/>
      <c r="K134" s="81"/>
      <c r="M134" s="52"/>
    </row>
    <row r="135" customFormat="false" ht="12.75" hidden="true" customHeight="false" outlineLevel="0" collapsed="false">
      <c r="B135" s="78" t="s">
        <v>35</v>
      </c>
      <c r="C135" s="83" t="n">
        <f aca="false">C134</f>
        <v>0.0734</v>
      </c>
      <c r="D135" s="80" t="n">
        <v>31</v>
      </c>
      <c r="E135" s="72" t="n">
        <f aca="false">E134+F135-G134</f>
        <v>0</v>
      </c>
      <c r="F135" s="73"/>
      <c r="G135" s="67"/>
      <c r="H135" s="73" t="n">
        <f aca="false">C135*D135*E135/360</f>
        <v>0</v>
      </c>
      <c r="I135" s="73" t="n">
        <f aca="false">SUM(H129:H134)</f>
        <v>0</v>
      </c>
      <c r="J135" s="81"/>
      <c r="K135" s="81"/>
      <c r="M135" s="52"/>
    </row>
    <row r="136" customFormat="false" ht="12.75" hidden="true" customHeight="false" outlineLevel="0" collapsed="false">
      <c r="B136" s="78"/>
      <c r="C136" s="83" t="n">
        <f aca="false">C135</f>
        <v>0.0734</v>
      </c>
      <c r="D136" s="80" t="n">
        <v>0</v>
      </c>
      <c r="E136" s="72" t="n">
        <f aca="false">E135+F136-G135</f>
        <v>0</v>
      </c>
      <c r="F136" s="73"/>
      <c r="G136" s="67"/>
      <c r="H136" s="73" t="n">
        <f aca="false">C136*D136*E136/360</f>
        <v>0</v>
      </c>
      <c r="I136" s="73"/>
      <c r="J136" s="81"/>
      <c r="K136" s="81"/>
      <c r="M136" s="52"/>
    </row>
    <row r="137" customFormat="false" ht="12.75" hidden="true" customHeight="false" outlineLevel="0" collapsed="false">
      <c r="B137" s="78" t="s">
        <v>36</v>
      </c>
      <c r="C137" s="83" t="n">
        <f aca="false">C136</f>
        <v>0.0734</v>
      </c>
      <c r="D137" s="80" t="n">
        <v>31</v>
      </c>
      <c r="E137" s="72" t="n">
        <f aca="false">E136+F137-G136</f>
        <v>0</v>
      </c>
      <c r="F137" s="73"/>
      <c r="G137" s="67"/>
      <c r="H137" s="73" t="n">
        <f aca="false">C137*D137*E137/360</f>
        <v>0</v>
      </c>
      <c r="I137" s="73"/>
      <c r="J137" s="81"/>
      <c r="K137" s="81"/>
      <c r="M137" s="52"/>
    </row>
    <row r="138" customFormat="false" ht="12.75" hidden="true" customHeight="false" outlineLevel="0" collapsed="false">
      <c r="B138" s="78"/>
      <c r="C138" s="83" t="n">
        <f aca="false">C137</f>
        <v>0.0734</v>
      </c>
      <c r="D138" s="80" t="n">
        <v>0</v>
      </c>
      <c r="E138" s="72" t="n">
        <f aca="false">E137+F138-G137</f>
        <v>0</v>
      </c>
      <c r="F138" s="73"/>
      <c r="G138" s="67"/>
      <c r="H138" s="73" t="n">
        <f aca="false">C138*D138*E138/360</f>
        <v>0</v>
      </c>
      <c r="I138" s="73"/>
      <c r="J138" s="81"/>
      <c r="K138" s="81"/>
      <c r="M138" s="52"/>
    </row>
    <row r="139" customFormat="false" ht="12.75" hidden="true" customHeight="false" outlineLevel="0" collapsed="false">
      <c r="B139" s="78" t="s">
        <v>37</v>
      </c>
      <c r="C139" s="83" t="n">
        <f aca="false">C138</f>
        <v>0.0734</v>
      </c>
      <c r="D139" s="80" t="n">
        <v>30</v>
      </c>
      <c r="E139" s="72" t="n">
        <f aca="false">E138+F139-G138</f>
        <v>0</v>
      </c>
      <c r="F139" s="73"/>
      <c r="G139" s="67"/>
      <c r="H139" s="73" t="n">
        <f aca="false">C139*D139*E139/360</f>
        <v>0</v>
      </c>
      <c r="I139" s="73"/>
      <c r="J139" s="81"/>
      <c r="K139" s="81"/>
      <c r="M139" s="52"/>
    </row>
    <row r="140" customFormat="false" ht="12.75" hidden="true" customHeight="false" outlineLevel="0" collapsed="false">
      <c r="B140" s="78"/>
      <c r="C140" s="83" t="n">
        <f aca="false">C139</f>
        <v>0.0734</v>
      </c>
      <c r="D140" s="80" t="n">
        <v>0</v>
      </c>
      <c r="E140" s="72" t="n">
        <f aca="false">E139+F140-G139</f>
        <v>0</v>
      </c>
      <c r="F140" s="73"/>
      <c r="G140" s="67"/>
      <c r="H140" s="73" t="n">
        <f aca="false">C140*D140*E140/360</f>
        <v>0</v>
      </c>
      <c r="I140" s="73"/>
      <c r="J140" s="81"/>
      <c r="K140" s="81"/>
      <c r="M140" s="52"/>
    </row>
    <row r="141" customFormat="false" ht="12.75" hidden="true" customHeight="false" outlineLevel="0" collapsed="false">
      <c r="B141" s="78" t="s">
        <v>38</v>
      </c>
      <c r="C141" s="83" t="n">
        <f aca="false">C140</f>
        <v>0.0734</v>
      </c>
      <c r="D141" s="80" t="n">
        <v>31</v>
      </c>
      <c r="E141" s="72" t="n">
        <f aca="false">E140+F141-G140</f>
        <v>0</v>
      </c>
      <c r="F141" s="73"/>
      <c r="G141" s="67"/>
      <c r="H141" s="73" t="n">
        <f aca="false">C141*D141*E141/360</f>
        <v>0</v>
      </c>
      <c r="I141" s="73" t="n">
        <f aca="false">SUM(H135:H140)</f>
        <v>0</v>
      </c>
      <c r="J141" s="81"/>
      <c r="K141" s="81"/>
      <c r="M141" s="52"/>
    </row>
    <row r="142" customFormat="false" ht="12.75" hidden="true" customHeight="false" outlineLevel="0" collapsed="false">
      <c r="B142" s="78"/>
      <c r="C142" s="83" t="n">
        <f aca="false">C141</f>
        <v>0.0734</v>
      </c>
      <c r="D142" s="80" t="n">
        <v>0</v>
      </c>
      <c r="E142" s="72" t="n">
        <f aca="false">E141+F142-G141</f>
        <v>0</v>
      </c>
      <c r="F142" s="73"/>
      <c r="G142" s="67"/>
      <c r="H142" s="73" t="n">
        <f aca="false">C142*D142*E142/360</f>
        <v>0</v>
      </c>
      <c r="I142" s="73"/>
      <c r="J142" s="81"/>
      <c r="K142" s="81"/>
    </row>
    <row r="143" customFormat="false" ht="12.75" hidden="true" customHeight="false" outlineLevel="0" collapsed="false">
      <c r="B143" s="78" t="s">
        <v>39</v>
      </c>
      <c r="C143" s="83" t="n">
        <f aca="false">C142</f>
        <v>0.0734</v>
      </c>
      <c r="D143" s="80" t="n">
        <v>30</v>
      </c>
      <c r="E143" s="72" t="n">
        <f aca="false">E142+F143-G142</f>
        <v>0</v>
      </c>
      <c r="F143" s="73"/>
      <c r="G143" s="67"/>
      <c r="H143" s="73" t="n">
        <f aca="false">C143*D143*E143/360</f>
        <v>0</v>
      </c>
      <c r="I143" s="73"/>
      <c r="J143" s="81"/>
      <c r="K143" s="81"/>
    </row>
    <row r="144" customFormat="false" ht="12.75" hidden="true" customHeight="false" outlineLevel="0" collapsed="false">
      <c r="B144" s="78"/>
      <c r="C144" s="83" t="n">
        <f aca="false">C143</f>
        <v>0.0734</v>
      </c>
      <c r="D144" s="80" t="n">
        <v>0</v>
      </c>
      <c r="E144" s="72" t="n">
        <f aca="false">E143+F144-G143</f>
        <v>0</v>
      </c>
      <c r="F144" s="73"/>
      <c r="G144" s="67"/>
      <c r="H144" s="73" t="n">
        <f aca="false">C144*D144*E144/360</f>
        <v>0</v>
      </c>
      <c r="I144" s="73"/>
      <c r="J144" s="81"/>
      <c r="K144" s="81"/>
    </row>
    <row r="145" customFormat="false" ht="12.75" hidden="true" customHeight="false" outlineLevel="0" collapsed="false">
      <c r="B145" s="69" t="s">
        <v>44</v>
      </c>
      <c r="C145" s="70" t="n">
        <f aca="false">C144</f>
        <v>0.0734</v>
      </c>
      <c r="D145" s="71" t="n">
        <v>31</v>
      </c>
      <c r="E145" s="72" t="n">
        <f aca="false">E144+F145-G144</f>
        <v>0</v>
      </c>
      <c r="F145" s="73"/>
      <c r="G145" s="67"/>
      <c r="H145" s="74" t="n">
        <f aca="false">C145*D145*E145/360</f>
        <v>0</v>
      </c>
      <c r="I145" s="74"/>
      <c r="J145" s="75"/>
      <c r="K145" s="75"/>
      <c r="L145" s="5" t="n">
        <f aca="false">SUM(G123:G145)</f>
        <v>0</v>
      </c>
      <c r="M145" s="5" t="n">
        <f aca="false">SUM(H123:H145)</f>
        <v>0</v>
      </c>
    </row>
    <row r="146" customFormat="false" ht="12.75" hidden="true" customHeight="false" outlineLevel="0" collapsed="false">
      <c r="B146" s="69"/>
      <c r="C146" s="70" t="n">
        <f aca="false">C121</f>
        <v>0.0734</v>
      </c>
      <c r="D146" s="76" t="n">
        <v>0</v>
      </c>
      <c r="E146" s="72" t="n">
        <f aca="false">E145+F146-G145</f>
        <v>0</v>
      </c>
      <c r="F146" s="73"/>
      <c r="G146" s="67"/>
      <c r="H146" s="74" t="n">
        <f aca="false">C146*D146*E146/360</f>
        <v>0</v>
      </c>
      <c r="I146" s="74"/>
      <c r="J146" s="75"/>
      <c r="K146" s="77" t="n">
        <f aca="false">SUM(K129:K145)</f>
        <v>0</v>
      </c>
    </row>
    <row r="147" customFormat="false" ht="12.75" hidden="true" customHeight="false" outlineLevel="0" collapsed="false">
      <c r="B147" s="78" t="s">
        <v>29</v>
      </c>
      <c r="C147" s="83" t="n">
        <f aca="false">C146</f>
        <v>0.0734</v>
      </c>
      <c r="D147" s="80" t="n">
        <v>31</v>
      </c>
      <c r="E147" s="72" t="n">
        <f aca="false">E146+F147-G146</f>
        <v>0</v>
      </c>
      <c r="F147" s="73"/>
      <c r="G147" s="67"/>
      <c r="H147" s="73" t="n">
        <f aca="false">C147*D147*E147/360</f>
        <v>0</v>
      </c>
      <c r="I147" s="73" t="n">
        <f aca="false">SUM(H141:H146)</f>
        <v>0</v>
      </c>
      <c r="J147" s="81"/>
      <c r="K147" s="82" t="n">
        <f aca="false">SUM(G147:G170)</f>
        <v>0</v>
      </c>
    </row>
    <row r="148" customFormat="false" ht="12.75" hidden="true" customHeight="false" outlineLevel="0" collapsed="false">
      <c r="B148" s="78"/>
      <c r="C148" s="83" t="n">
        <f aca="false">C147</f>
        <v>0.0734</v>
      </c>
      <c r="D148" s="80" t="n">
        <v>0</v>
      </c>
      <c r="E148" s="72" t="n">
        <f aca="false">E147+F148-G147</f>
        <v>0</v>
      </c>
      <c r="F148" s="73"/>
      <c r="G148" s="67"/>
      <c r="H148" s="73" t="n">
        <f aca="false">C148*D148*E148/360</f>
        <v>0</v>
      </c>
      <c r="I148" s="73"/>
      <c r="J148" s="81"/>
      <c r="K148" s="82"/>
    </row>
    <row r="149" customFormat="false" ht="12.75" hidden="true" customHeight="false" outlineLevel="0" collapsed="false">
      <c r="B149" s="78" t="s">
        <v>30</v>
      </c>
      <c r="C149" s="83" t="n">
        <f aca="false">C148</f>
        <v>0.0734</v>
      </c>
      <c r="D149" s="84" t="n">
        <v>28</v>
      </c>
      <c r="E149" s="72" t="n">
        <f aca="false">E148+F149-G148</f>
        <v>0</v>
      </c>
      <c r="F149" s="73"/>
      <c r="G149" s="67"/>
      <c r="H149" s="73" t="n">
        <f aca="false">C149*D149*E149/360</f>
        <v>0</v>
      </c>
      <c r="I149" s="73"/>
      <c r="J149" s="81"/>
      <c r="K149" s="82" t="n">
        <f aca="false">SUM(J147:J264)</f>
        <v>0</v>
      </c>
    </row>
    <row r="150" customFormat="false" ht="12.75" hidden="true" customHeight="false" outlineLevel="0" collapsed="false">
      <c r="B150" s="78"/>
      <c r="C150" s="83" t="n">
        <f aca="false">C149</f>
        <v>0.0734</v>
      </c>
      <c r="D150" s="80" t="n">
        <v>0</v>
      </c>
      <c r="E150" s="72" t="n">
        <f aca="false">E149+F150-G149</f>
        <v>0</v>
      </c>
      <c r="F150" s="73"/>
      <c r="G150" s="67"/>
      <c r="H150" s="73" t="n">
        <f aca="false">C150*D150*E150/360</f>
        <v>0</v>
      </c>
      <c r="I150" s="73"/>
      <c r="J150" s="81"/>
      <c r="K150" s="81"/>
    </row>
    <row r="151" customFormat="false" ht="12.75" hidden="true" customHeight="false" outlineLevel="0" collapsed="false">
      <c r="A151" s="1" t="n">
        <v>1</v>
      </c>
      <c r="B151" s="78" t="s">
        <v>31</v>
      </c>
      <c r="C151" s="83" t="n">
        <f aca="false">C150</f>
        <v>0.0734</v>
      </c>
      <c r="D151" s="80" t="n">
        <v>6</v>
      </c>
      <c r="E151" s="72" t="n">
        <f aca="false">E150+F151-G150</f>
        <v>416666.66</v>
      </c>
      <c r="F151" s="73" t="n">
        <v>416666.66</v>
      </c>
      <c r="G151" s="67"/>
      <c r="H151" s="73" t="n">
        <f aca="false">C151*D151*E151/360</f>
        <v>509.722214066667</v>
      </c>
      <c r="I151" s="73"/>
      <c r="J151" s="81"/>
      <c r="K151" s="81"/>
    </row>
    <row r="152" customFormat="false" ht="12.75" hidden="true" customHeight="false" outlineLevel="0" collapsed="false">
      <c r="B152" s="78"/>
      <c r="C152" s="83" t="n">
        <f aca="false">C151</f>
        <v>0.0734</v>
      </c>
      <c r="D152" s="80" t="n">
        <v>0</v>
      </c>
      <c r="E152" s="72" t="n">
        <f aca="false">E151+F152-G151</f>
        <v>416666.66</v>
      </c>
      <c r="F152" s="73"/>
      <c r="G152" s="67"/>
      <c r="H152" s="73" t="n">
        <f aca="false">C152*D152*E152/360</f>
        <v>0</v>
      </c>
      <c r="I152" s="73"/>
      <c r="J152" s="81"/>
      <c r="K152" s="81"/>
    </row>
    <row r="153" customFormat="false" ht="12.75" hidden="true" customHeight="false" outlineLevel="0" collapsed="false">
      <c r="A153" s="1" t="n">
        <v>2</v>
      </c>
      <c r="B153" s="78" t="s">
        <v>32</v>
      </c>
      <c r="C153" s="83" t="n">
        <f aca="false">C152</f>
        <v>0.0734</v>
      </c>
      <c r="D153" s="80" t="n">
        <v>30</v>
      </c>
      <c r="E153" s="72" t="n">
        <f aca="false">E152+F153-G152</f>
        <v>833333.32</v>
      </c>
      <c r="F153" s="73" t="n">
        <v>416666.66</v>
      </c>
      <c r="G153" s="67"/>
      <c r="H153" s="73" t="n">
        <f aca="false">C153*D153*E153/360</f>
        <v>5097.22214066667</v>
      </c>
      <c r="I153" s="73" t="n">
        <f aca="false">SUM(H147:H152)</f>
        <v>509.722214066667</v>
      </c>
      <c r="J153" s="81"/>
      <c r="K153" s="81"/>
    </row>
    <row r="154" customFormat="false" ht="12.75" hidden="true" customHeight="false" outlineLevel="0" collapsed="false">
      <c r="B154" s="78"/>
      <c r="C154" s="83" t="n">
        <f aca="false">C153</f>
        <v>0.0734</v>
      </c>
      <c r="D154" s="80" t="n">
        <v>0</v>
      </c>
      <c r="E154" s="72" t="n">
        <f aca="false">E153+F154-G153</f>
        <v>833333.32</v>
      </c>
      <c r="F154" s="73"/>
      <c r="G154" s="67"/>
      <c r="H154" s="73" t="n">
        <f aca="false">C154*D154*E154/360</f>
        <v>0</v>
      </c>
      <c r="I154" s="73"/>
      <c r="J154" s="81"/>
      <c r="K154" s="81"/>
    </row>
    <row r="155" customFormat="false" ht="12.75" hidden="true" customHeight="false" outlineLevel="0" collapsed="false">
      <c r="B155" s="78" t="s">
        <v>33</v>
      </c>
      <c r="C155" s="83" t="n">
        <f aca="false">C154</f>
        <v>0.0734</v>
      </c>
      <c r="D155" s="80" t="n">
        <v>28</v>
      </c>
      <c r="E155" s="72" t="n">
        <f aca="false">F155</f>
        <v>0</v>
      </c>
      <c r="F155" s="73"/>
      <c r="G155" s="67"/>
      <c r="H155" s="73" t="n">
        <f aca="false">C155*D155*E155/360</f>
        <v>0</v>
      </c>
      <c r="I155" s="73"/>
      <c r="J155" s="81"/>
      <c r="K155" s="81" t="n">
        <f aca="false">SUM(G155:G170)</f>
        <v>0</v>
      </c>
    </row>
    <row r="156" customFormat="false" ht="12.75" hidden="true" customHeight="false" outlineLevel="0" collapsed="false">
      <c r="B156" s="78"/>
      <c r="C156" s="83" t="n">
        <f aca="false">C155</f>
        <v>0.0734</v>
      </c>
      <c r="D156" s="80" t="n">
        <v>0</v>
      </c>
      <c r="E156" s="72" t="n">
        <f aca="false">E155+F156-G155</f>
        <v>0</v>
      </c>
      <c r="F156" s="73"/>
      <c r="G156" s="67"/>
      <c r="H156" s="73" t="n">
        <f aca="false">C156*D156*E156/360</f>
        <v>0</v>
      </c>
      <c r="I156" s="73"/>
      <c r="J156" s="81"/>
      <c r="K156" s="81" t="n">
        <v>0</v>
      </c>
    </row>
    <row r="157" customFormat="false" ht="12.75" hidden="true" customHeight="false" outlineLevel="0" collapsed="false">
      <c r="B157" s="78" t="s">
        <v>34</v>
      </c>
      <c r="C157" s="83" t="n">
        <f aca="false">C156</f>
        <v>0.0734</v>
      </c>
      <c r="D157" s="80" t="n">
        <v>19</v>
      </c>
      <c r="E157" s="72" t="n">
        <f aca="false">E156+F157-G156</f>
        <v>0</v>
      </c>
      <c r="F157" s="73"/>
      <c r="G157" s="67"/>
      <c r="H157" s="73" t="n">
        <f aca="false">C157*D157*E157/360</f>
        <v>0</v>
      </c>
      <c r="I157" s="73"/>
      <c r="J157" s="81"/>
      <c r="K157" s="81"/>
    </row>
    <row r="158" customFormat="false" ht="12.75" hidden="true" customHeight="false" outlineLevel="0" collapsed="false">
      <c r="B158" s="78"/>
      <c r="C158" s="83" t="n">
        <f aca="false">C157</f>
        <v>0.0734</v>
      </c>
      <c r="D158" s="80" t="n">
        <v>0</v>
      </c>
      <c r="E158" s="72" t="n">
        <f aca="false">E157+F158-G157</f>
        <v>0</v>
      </c>
      <c r="F158" s="73"/>
      <c r="G158" s="67"/>
      <c r="H158" s="73" t="n">
        <f aca="false">C158*D158*E158/360</f>
        <v>0</v>
      </c>
      <c r="I158" s="73"/>
      <c r="J158" s="81"/>
      <c r="K158" s="81"/>
    </row>
    <row r="159" customFormat="false" ht="12.75" hidden="true" customHeight="false" outlineLevel="0" collapsed="false">
      <c r="B159" s="78" t="s">
        <v>35</v>
      </c>
      <c r="C159" s="83" t="n">
        <f aca="false">C158</f>
        <v>0.0734</v>
      </c>
      <c r="D159" s="80" t="n">
        <v>17</v>
      </c>
      <c r="E159" s="72" t="n">
        <f aca="false">E158+F159-G158</f>
        <v>0</v>
      </c>
      <c r="F159" s="73"/>
      <c r="G159" s="67"/>
      <c r="H159" s="73" t="n">
        <f aca="false">C159*D159*E159/360</f>
        <v>0</v>
      </c>
      <c r="I159" s="73" t="n">
        <f aca="false">SUM(H153:H158)</f>
        <v>5097.22214066667</v>
      </c>
      <c r="J159" s="81" t="n">
        <v>0</v>
      </c>
      <c r="K159" s="81" t="n">
        <f aca="false">SUM(G159:G170)</f>
        <v>0</v>
      </c>
    </row>
    <row r="160" customFormat="false" ht="12.75" hidden="true" customHeight="false" outlineLevel="0" collapsed="false">
      <c r="B160" s="78"/>
      <c r="C160" s="83" t="n">
        <f aca="false">C159</f>
        <v>0.0734</v>
      </c>
      <c r="D160" s="80" t="n">
        <v>0</v>
      </c>
      <c r="E160" s="72" t="n">
        <f aca="false">E159+F160-G159</f>
        <v>0</v>
      </c>
      <c r="F160" s="73"/>
      <c r="G160" s="67"/>
      <c r="H160" s="73" t="n">
        <f aca="false">C160*D160*E160/360</f>
        <v>0</v>
      </c>
      <c r="I160" s="73"/>
      <c r="J160" s="81"/>
      <c r="K160" s="81" t="n">
        <f aca="false">SUM(H159:H170)</f>
        <v>39078.7036411778</v>
      </c>
    </row>
    <row r="161" customFormat="false" ht="12.75" hidden="true" customHeight="false" outlineLevel="0" collapsed="false">
      <c r="B161" s="78" t="s">
        <v>36</v>
      </c>
      <c r="C161" s="83" t="n">
        <f aca="false">C160</f>
        <v>0.0734</v>
      </c>
      <c r="D161" s="80" t="n">
        <v>31</v>
      </c>
      <c r="E161" s="72" t="n">
        <f aca="false">E160+F161-G160</f>
        <v>0</v>
      </c>
      <c r="F161" s="73"/>
      <c r="G161" s="67"/>
      <c r="H161" s="73" t="n">
        <f aca="false">C161*D161*E161/360</f>
        <v>0</v>
      </c>
      <c r="I161" s="73"/>
      <c r="J161" s="81"/>
      <c r="K161" s="81" t="n">
        <f aca="false">SUM(J159:J170)</f>
        <v>0</v>
      </c>
    </row>
    <row r="162" customFormat="false" ht="12.75" hidden="true" customHeight="false" outlineLevel="0" collapsed="false">
      <c r="B162" s="78"/>
      <c r="C162" s="83" t="n">
        <f aca="false">C161</f>
        <v>0.0734</v>
      </c>
      <c r="D162" s="80" t="n">
        <v>0</v>
      </c>
      <c r="E162" s="72" t="n">
        <f aca="false">E161+F162-G161</f>
        <v>0</v>
      </c>
      <c r="F162" s="73"/>
      <c r="G162" s="67"/>
      <c r="H162" s="73" t="n">
        <f aca="false">C162*D162*E162/360</f>
        <v>0</v>
      </c>
      <c r="I162" s="73"/>
      <c r="J162" s="81"/>
      <c r="K162" s="81"/>
    </row>
    <row r="163" customFormat="false" ht="12.75" hidden="true" customHeight="false" outlineLevel="0" collapsed="false">
      <c r="B163" s="78" t="s">
        <v>37</v>
      </c>
      <c r="C163" s="83" t="n">
        <f aca="false">C162</f>
        <v>0.0734</v>
      </c>
      <c r="D163" s="80" t="n">
        <v>30</v>
      </c>
      <c r="E163" s="72" t="n">
        <f aca="false">E162+F163-G162</f>
        <v>0</v>
      </c>
      <c r="F163" s="73"/>
      <c r="G163" s="67"/>
      <c r="H163" s="73" t="n">
        <f aca="false">C163*D163*E163/360</f>
        <v>0</v>
      </c>
      <c r="I163" s="73"/>
      <c r="J163" s="81"/>
      <c r="K163" s="81"/>
    </row>
    <row r="164" customFormat="false" ht="12.75" hidden="true" customHeight="false" outlineLevel="0" collapsed="false">
      <c r="B164" s="78"/>
      <c r="C164" s="83" t="n">
        <f aca="false">C163</f>
        <v>0.0734</v>
      </c>
      <c r="D164" s="80" t="n">
        <v>0</v>
      </c>
      <c r="E164" s="72" t="n">
        <f aca="false">E163+F164-G163</f>
        <v>0</v>
      </c>
      <c r="F164" s="73"/>
      <c r="G164" s="67"/>
      <c r="H164" s="73" t="n">
        <f aca="false">C164*D164*E164/360</f>
        <v>0</v>
      </c>
      <c r="I164" s="73"/>
      <c r="J164" s="81"/>
      <c r="K164" s="81"/>
    </row>
    <row r="165" customFormat="false" ht="12.75" hidden="true" customHeight="false" outlineLevel="0" collapsed="false">
      <c r="B165" s="78" t="s">
        <v>38</v>
      </c>
      <c r="C165" s="83" t="n">
        <f aca="false">C164</f>
        <v>0.0734</v>
      </c>
      <c r="D165" s="80" t="n">
        <v>31</v>
      </c>
      <c r="E165" s="72" t="n">
        <f aca="false">E164+F165-G164</f>
        <v>0</v>
      </c>
      <c r="F165" s="73"/>
      <c r="G165" s="67"/>
      <c r="H165" s="73" t="n">
        <f aca="false">C165*D165*E165/360</f>
        <v>0</v>
      </c>
      <c r="I165" s="73" t="n">
        <f aca="false">SUM(H159:H164)</f>
        <v>0</v>
      </c>
      <c r="J165" s="81"/>
      <c r="K165" s="81"/>
    </row>
    <row r="166" customFormat="false" ht="12.75" hidden="true" customHeight="false" outlineLevel="0" collapsed="false">
      <c r="B166" s="78"/>
      <c r="C166" s="83" t="n">
        <f aca="false">C165</f>
        <v>0.0734</v>
      </c>
      <c r="D166" s="80" t="n">
        <v>0</v>
      </c>
      <c r="E166" s="72" t="n">
        <f aca="false">E165+F166-G165</f>
        <v>0</v>
      </c>
      <c r="F166" s="73"/>
      <c r="G166" s="67"/>
      <c r="H166" s="73" t="n">
        <f aca="false">C166*D166*E166/360</f>
        <v>0</v>
      </c>
      <c r="I166" s="73"/>
      <c r="J166" s="81"/>
      <c r="K166" s="81"/>
    </row>
    <row r="167" customFormat="false" ht="12.75" hidden="false" customHeight="false" outlineLevel="0" collapsed="false">
      <c r="A167" s="1" t="n">
        <v>1</v>
      </c>
      <c r="B167" s="86" t="s">
        <v>39</v>
      </c>
      <c r="C167" s="87" t="n">
        <f aca="false">C166</f>
        <v>0.0734</v>
      </c>
      <c r="D167" s="88" t="n">
        <v>30</v>
      </c>
      <c r="E167" s="89" t="n">
        <f aca="false">E166+F167-G166</f>
        <v>2083333.33</v>
      </c>
      <c r="F167" s="90" t="n">
        <v>2083333.33</v>
      </c>
      <c r="G167" s="91"/>
      <c r="H167" s="90" t="n">
        <f aca="false">C167*D167*E167/360</f>
        <v>12743.0555351667</v>
      </c>
      <c r="I167" s="90"/>
      <c r="J167" s="92"/>
      <c r="K167" s="92" t="n">
        <f aca="false">SUM(G167:G170)</f>
        <v>0</v>
      </c>
    </row>
    <row r="168" customFormat="false" ht="12.75" hidden="false" customHeight="false" outlineLevel="0" collapsed="false">
      <c r="A168" s="93"/>
      <c r="B168" s="78"/>
      <c r="C168" s="83" t="n">
        <f aca="false">C167</f>
        <v>0.0734</v>
      </c>
      <c r="D168" s="80" t="n">
        <v>0</v>
      </c>
      <c r="E168" s="72" t="n">
        <f aca="false">E167+F168-G167</f>
        <v>2083333.33</v>
      </c>
      <c r="F168" s="73"/>
      <c r="G168" s="67"/>
      <c r="H168" s="73" t="n">
        <f aca="false">C168*D168*E168/360</f>
        <v>0</v>
      </c>
      <c r="I168" s="73"/>
      <c r="J168" s="81"/>
      <c r="K168" s="81" t="n">
        <f aca="false">SUM(H167:H170)</f>
        <v>39078.7036411778</v>
      </c>
    </row>
    <row r="169" customFormat="false" ht="12.75" hidden="false" customHeight="false" outlineLevel="0" collapsed="false">
      <c r="A169" s="93" t="n">
        <v>2</v>
      </c>
      <c r="B169" s="69" t="s">
        <v>45</v>
      </c>
      <c r="C169" s="70" t="n">
        <f aca="false">C168</f>
        <v>0.0734</v>
      </c>
      <c r="D169" s="71" t="n">
        <v>31</v>
      </c>
      <c r="E169" s="72" t="n">
        <f aca="false">E168+F169-G168</f>
        <v>4166666.66</v>
      </c>
      <c r="F169" s="73" t="n">
        <v>2083333.33</v>
      </c>
      <c r="G169" s="67"/>
      <c r="H169" s="74" t="n">
        <f aca="false">C169*D169*E169/360</f>
        <v>26335.6481060111</v>
      </c>
      <c r="I169" s="74"/>
      <c r="J169" s="75"/>
      <c r="K169" s="75"/>
      <c r="L169" s="5" t="n">
        <f aca="false">SUM(G147:G169)</f>
        <v>0</v>
      </c>
      <c r="M169" s="5" t="n">
        <f aca="false">SUM(H147:H169)</f>
        <v>44685.6479959111</v>
      </c>
    </row>
    <row r="170" customFormat="false" ht="12.75" hidden="false" customHeight="false" outlineLevel="0" collapsed="false">
      <c r="A170" s="93"/>
      <c r="B170" s="69"/>
      <c r="C170" s="70" t="n">
        <f aca="false">C145</f>
        <v>0.0734</v>
      </c>
      <c r="D170" s="76" t="n">
        <v>0</v>
      </c>
      <c r="E170" s="72" t="n">
        <f aca="false">E169+F170-G169</f>
        <v>4166666.66</v>
      </c>
      <c r="F170" s="73"/>
      <c r="G170" s="67"/>
      <c r="H170" s="74" t="n">
        <f aca="false">C170*D170*E170/360</f>
        <v>0</v>
      </c>
      <c r="I170" s="74"/>
      <c r="J170" s="75"/>
      <c r="K170" s="77" t="n">
        <f aca="false">SUM(K167:K169)</f>
        <v>39078.7036411778</v>
      </c>
    </row>
    <row r="171" customFormat="false" ht="12.75" hidden="false" customHeight="false" outlineLevel="0" collapsed="false">
      <c r="A171" s="93" t="n">
        <v>3</v>
      </c>
      <c r="B171" s="78" t="s">
        <v>29</v>
      </c>
      <c r="C171" s="83" t="n">
        <f aca="false">C170</f>
        <v>0.0734</v>
      </c>
      <c r="D171" s="80" t="n">
        <v>31</v>
      </c>
      <c r="E171" s="72" t="n">
        <f aca="false">E170+F171-G170</f>
        <v>6249999.99</v>
      </c>
      <c r="F171" s="73" t="n">
        <v>2083333.33</v>
      </c>
      <c r="G171" s="67"/>
      <c r="H171" s="73" t="n">
        <f aca="false">C171*D171*E171/360</f>
        <v>39503.4721590167</v>
      </c>
      <c r="I171" s="73" t="n">
        <f aca="false">SUM(H165:H170)</f>
        <v>39078.7036411778</v>
      </c>
      <c r="J171" s="81"/>
      <c r="K171" s="82" t="n">
        <f aca="false">SUM(G171:G194)</f>
        <v>0</v>
      </c>
    </row>
    <row r="172" customFormat="false" ht="12.75" hidden="false" customHeight="false" outlineLevel="0" collapsed="false">
      <c r="A172" s="93"/>
      <c r="B172" s="78"/>
      <c r="C172" s="83" t="n">
        <f aca="false">C171</f>
        <v>0.0734</v>
      </c>
      <c r="D172" s="80" t="n">
        <v>0</v>
      </c>
      <c r="E172" s="72" t="n">
        <f aca="false">E171+F172-G171</f>
        <v>6249999.99</v>
      </c>
      <c r="F172" s="73"/>
      <c r="G172" s="67"/>
      <c r="H172" s="73" t="n">
        <f aca="false">C172*D172*E172/360</f>
        <v>0</v>
      </c>
      <c r="I172" s="73"/>
      <c r="J172" s="81"/>
      <c r="K172" s="82" t="n">
        <f aca="false">SUM(H171:H194)</f>
        <v>1321879.62751462</v>
      </c>
    </row>
    <row r="173" customFormat="false" ht="12.75" hidden="false" customHeight="false" outlineLevel="0" collapsed="false">
      <c r="A173" s="93" t="n">
        <v>4</v>
      </c>
      <c r="B173" s="78" t="s">
        <v>30</v>
      </c>
      <c r="C173" s="83" t="n">
        <f aca="false">C172</f>
        <v>0.0734</v>
      </c>
      <c r="D173" s="84" t="n">
        <v>28</v>
      </c>
      <c r="E173" s="72" t="n">
        <f aca="false">E172+F173-G172</f>
        <v>8333333.32</v>
      </c>
      <c r="F173" s="73" t="n">
        <v>2083333.33</v>
      </c>
      <c r="G173" s="67"/>
      <c r="H173" s="73" t="n">
        <f aca="false">C173*D173*E173/360</f>
        <v>47574.0739979556</v>
      </c>
      <c r="I173" s="73"/>
      <c r="J173" s="81"/>
      <c r="K173" s="82" t="n">
        <f aca="false">SUM(J171:J264)</f>
        <v>0</v>
      </c>
    </row>
    <row r="174" customFormat="false" ht="12.75" hidden="false" customHeight="false" outlineLevel="0" collapsed="false">
      <c r="A174" s="93"/>
      <c r="B174" s="78"/>
      <c r="C174" s="83" t="n">
        <f aca="false">C173</f>
        <v>0.0734</v>
      </c>
      <c r="D174" s="80" t="n">
        <v>0</v>
      </c>
      <c r="E174" s="72" t="n">
        <f aca="false">E173+F174-G173</f>
        <v>8333333.32</v>
      </c>
      <c r="F174" s="73"/>
      <c r="G174" s="67"/>
      <c r="H174" s="73" t="n">
        <f aca="false">C174*D174*E174/360</f>
        <v>0</v>
      </c>
      <c r="I174" s="73"/>
      <c r="J174" s="81"/>
      <c r="K174" s="81"/>
    </row>
    <row r="175" customFormat="false" ht="12.75" hidden="false" customHeight="false" outlineLevel="0" collapsed="false">
      <c r="A175" s="93" t="n">
        <v>5</v>
      </c>
      <c r="B175" s="78" t="s">
        <v>31</v>
      </c>
      <c r="C175" s="83" t="n">
        <f aca="false">C174</f>
        <v>0.0734</v>
      </c>
      <c r="D175" s="80" t="n">
        <v>31</v>
      </c>
      <c r="E175" s="72" t="n">
        <f aca="false">E174+F175-G174</f>
        <v>10416666.65</v>
      </c>
      <c r="F175" s="73" t="n">
        <v>2083333.33</v>
      </c>
      <c r="G175" s="67"/>
      <c r="H175" s="73" t="n">
        <f aca="false">C175*D175*E175/360</f>
        <v>65839.1202650278</v>
      </c>
      <c r="I175" s="73"/>
      <c r="J175" s="81"/>
      <c r="K175" s="81"/>
    </row>
    <row r="176" customFormat="false" ht="12.75" hidden="false" customHeight="false" outlineLevel="0" collapsed="false">
      <c r="A176" s="93"/>
      <c r="B176" s="78"/>
      <c r="C176" s="83" t="n">
        <f aca="false">C175</f>
        <v>0.0734</v>
      </c>
      <c r="D176" s="80" t="n">
        <v>0</v>
      </c>
      <c r="E176" s="72" t="n">
        <f aca="false">E175+F176-G175</f>
        <v>10416666.65</v>
      </c>
      <c r="F176" s="73"/>
      <c r="G176" s="67"/>
      <c r="H176" s="73" t="n">
        <f aca="false">C176*D176*E176/360</f>
        <v>0</v>
      </c>
      <c r="I176" s="73"/>
      <c r="J176" s="81"/>
      <c r="K176" s="81"/>
    </row>
    <row r="177" customFormat="false" ht="12.75" hidden="false" customHeight="false" outlineLevel="0" collapsed="false">
      <c r="A177" s="93" t="n">
        <v>6</v>
      </c>
      <c r="B177" s="78" t="s">
        <v>32</v>
      </c>
      <c r="C177" s="83" t="n">
        <f aca="false">C176</f>
        <v>0.0734</v>
      </c>
      <c r="D177" s="80" t="n">
        <v>30</v>
      </c>
      <c r="E177" s="72" t="n">
        <f aca="false">E176+F177-G176</f>
        <v>12499999.98</v>
      </c>
      <c r="F177" s="73" t="n">
        <v>2083333.33</v>
      </c>
      <c r="G177" s="67"/>
      <c r="H177" s="73" t="n">
        <f aca="false">C177*D177*E177/360</f>
        <v>76458.333211</v>
      </c>
      <c r="I177" s="73" t="n">
        <f aca="false">SUM(H171:H176)</f>
        <v>152916.666422</v>
      </c>
      <c r="J177" s="81"/>
      <c r="K177" s="81"/>
    </row>
    <row r="178" customFormat="false" ht="12.75" hidden="false" customHeight="false" outlineLevel="0" collapsed="false">
      <c r="A178" s="93"/>
      <c r="B178" s="78"/>
      <c r="C178" s="83" t="n">
        <f aca="false">C177</f>
        <v>0.0734</v>
      </c>
      <c r="D178" s="80" t="n">
        <v>0</v>
      </c>
      <c r="E178" s="72" t="n">
        <f aca="false">E177+F178-G177</f>
        <v>12499999.98</v>
      </c>
      <c r="F178" s="73"/>
      <c r="G178" s="67"/>
      <c r="H178" s="73" t="n">
        <f aca="false">C178*D178*E178/360</f>
        <v>0</v>
      </c>
      <c r="I178" s="73"/>
      <c r="J178" s="81"/>
      <c r="K178" s="81"/>
    </row>
    <row r="179" customFormat="false" ht="12.75" hidden="false" customHeight="false" outlineLevel="0" collapsed="false">
      <c r="A179" s="93" t="n">
        <v>7</v>
      </c>
      <c r="B179" s="78" t="s">
        <v>33</v>
      </c>
      <c r="C179" s="83" t="n">
        <f aca="false">C178</f>
        <v>0.0734</v>
      </c>
      <c r="D179" s="80" t="n">
        <v>31</v>
      </c>
      <c r="E179" s="72" t="n">
        <f aca="false">E178+F179-G178</f>
        <v>14583333.31</v>
      </c>
      <c r="F179" s="73" t="n">
        <v>2083333.33</v>
      </c>
      <c r="G179" s="67"/>
      <c r="H179" s="73" t="n">
        <f aca="false">C179*D179*E179/360</f>
        <v>92174.7683710389</v>
      </c>
      <c r="I179" s="73"/>
      <c r="J179" s="81"/>
      <c r="K179" s="81"/>
    </row>
    <row r="180" customFormat="false" ht="12.75" hidden="false" customHeight="false" outlineLevel="0" collapsed="false">
      <c r="A180" s="93"/>
      <c r="B180" s="78"/>
      <c r="C180" s="83" t="n">
        <f aca="false">C179</f>
        <v>0.0734</v>
      </c>
      <c r="D180" s="80" t="n">
        <v>0</v>
      </c>
      <c r="E180" s="72" t="n">
        <f aca="false">E179+F180-G179</f>
        <v>14583333.31</v>
      </c>
      <c r="F180" s="73"/>
      <c r="G180" s="67"/>
      <c r="H180" s="73" t="n">
        <f aca="false">C180*D180*E180/360</f>
        <v>0</v>
      </c>
      <c r="I180" s="73"/>
      <c r="J180" s="81"/>
      <c r="K180" s="81"/>
    </row>
    <row r="181" customFormat="false" ht="12.75" hidden="false" customHeight="false" outlineLevel="0" collapsed="false">
      <c r="A181" s="93" t="n">
        <v>8</v>
      </c>
      <c r="B181" s="78" t="s">
        <v>34</v>
      </c>
      <c r="C181" s="83" t="n">
        <f aca="false">C180</f>
        <v>0.0734</v>
      </c>
      <c r="D181" s="80" t="n">
        <v>30</v>
      </c>
      <c r="E181" s="72" t="n">
        <f aca="false">E180+F181-G180</f>
        <v>16666666.64</v>
      </c>
      <c r="F181" s="73" t="n">
        <v>2083333.33</v>
      </c>
      <c r="G181" s="67"/>
      <c r="H181" s="73" t="n">
        <f aca="false">C181*D181*E181/360</f>
        <v>101944.444281333</v>
      </c>
      <c r="I181" s="73"/>
      <c r="J181" s="81"/>
      <c r="K181" s="81"/>
    </row>
    <row r="182" customFormat="false" ht="12.75" hidden="false" customHeight="false" outlineLevel="0" collapsed="false">
      <c r="A182" s="93"/>
      <c r="B182" s="78"/>
      <c r="C182" s="83" t="n">
        <f aca="false">C181</f>
        <v>0.0734</v>
      </c>
      <c r="D182" s="80" t="n">
        <v>0</v>
      </c>
      <c r="E182" s="72" t="n">
        <f aca="false">E181+F182-G181</f>
        <v>16666666.64</v>
      </c>
      <c r="F182" s="73"/>
      <c r="G182" s="67"/>
      <c r="H182" s="73" t="n">
        <f aca="false">C182*D182*E182/360</f>
        <v>0</v>
      </c>
      <c r="I182" s="73"/>
      <c r="J182" s="81"/>
      <c r="K182" s="81"/>
    </row>
    <row r="183" customFormat="false" ht="12.75" hidden="false" customHeight="false" outlineLevel="0" collapsed="false">
      <c r="A183" s="93" t="n">
        <v>9</v>
      </c>
      <c r="B183" s="78" t="s">
        <v>35</v>
      </c>
      <c r="C183" s="83" t="n">
        <f aca="false">C182</f>
        <v>0.0734</v>
      </c>
      <c r="D183" s="80" t="n">
        <v>31</v>
      </c>
      <c r="E183" s="72" t="n">
        <f aca="false">E182+F183-G182</f>
        <v>18749999.97</v>
      </c>
      <c r="F183" s="73" t="n">
        <v>2083333.33</v>
      </c>
      <c r="G183" s="67"/>
      <c r="H183" s="73" t="n">
        <f aca="false">C183*D183*E183/360</f>
        <v>118510.41647705</v>
      </c>
      <c r="I183" s="73" t="n">
        <f aca="false">SUM(H177:H182)</f>
        <v>270577.545863372</v>
      </c>
      <c r="J183" s="81"/>
      <c r="K183" s="81"/>
    </row>
    <row r="184" customFormat="false" ht="12.75" hidden="false" customHeight="false" outlineLevel="0" collapsed="false">
      <c r="A184" s="93"/>
      <c r="B184" s="78"/>
      <c r="C184" s="83" t="n">
        <f aca="false">C183</f>
        <v>0.0734</v>
      </c>
      <c r="D184" s="80" t="n">
        <v>0</v>
      </c>
      <c r="E184" s="72" t="n">
        <f aca="false">E183+F184-G183</f>
        <v>18749999.97</v>
      </c>
      <c r="F184" s="73"/>
      <c r="G184" s="67"/>
      <c r="H184" s="73" t="n">
        <f aca="false">C184*D184*E184/360</f>
        <v>0</v>
      </c>
      <c r="I184" s="73"/>
      <c r="J184" s="81"/>
      <c r="K184" s="81"/>
    </row>
    <row r="185" customFormat="false" ht="12.75" hidden="false" customHeight="false" outlineLevel="0" collapsed="false">
      <c r="A185" s="93" t="n">
        <v>10</v>
      </c>
      <c r="B185" s="78" t="s">
        <v>36</v>
      </c>
      <c r="C185" s="83" t="n">
        <f aca="false">C184</f>
        <v>0.0734</v>
      </c>
      <c r="D185" s="80" t="n">
        <v>31</v>
      </c>
      <c r="E185" s="72" t="n">
        <f aca="false">E184+F185-G184</f>
        <v>20833333.3</v>
      </c>
      <c r="F185" s="73" t="n">
        <v>2083333.33</v>
      </c>
      <c r="G185" s="67"/>
      <c r="H185" s="73" t="n">
        <f aca="false">C185*D185*E185/360</f>
        <v>131678.240530056</v>
      </c>
      <c r="I185" s="73"/>
      <c r="J185" s="81"/>
      <c r="K185" s="81"/>
    </row>
    <row r="186" customFormat="false" ht="12.75" hidden="false" customHeight="false" outlineLevel="0" collapsed="false">
      <c r="A186" s="93"/>
      <c r="B186" s="78"/>
      <c r="C186" s="83" t="n">
        <f aca="false">C185</f>
        <v>0.0734</v>
      </c>
      <c r="D186" s="80" t="n">
        <v>0</v>
      </c>
      <c r="E186" s="72" t="n">
        <f aca="false">E185+F186-G185</f>
        <v>20833333.3</v>
      </c>
      <c r="F186" s="73"/>
      <c r="G186" s="67"/>
      <c r="H186" s="73" t="n">
        <f aca="false">C186*D186*E186/360</f>
        <v>0</v>
      </c>
      <c r="I186" s="73"/>
      <c r="J186" s="81"/>
      <c r="K186" s="81"/>
    </row>
    <row r="187" customFormat="false" ht="12.75" hidden="false" customHeight="false" outlineLevel="0" collapsed="false">
      <c r="A187" s="93" t="n">
        <v>11</v>
      </c>
      <c r="B187" s="78" t="s">
        <v>37</v>
      </c>
      <c r="C187" s="83" t="n">
        <f aca="false">C186</f>
        <v>0.0734</v>
      </c>
      <c r="D187" s="80" t="n">
        <v>30</v>
      </c>
      <c r="E187" s="72" t="n">
        <f aca="false">E186+F187-G186</f>
        <v>22916666.63</v>
      </c>
      <c r="F187" s="73" t="n">
        <v>2083333.33</v>
      </c>
      <c r="G187" s="67"/>
      <c r="H187" s="73" t="n">
        <f aca="false">C187*D187*E187/360</f>
        <v>140173.610886833</v>
      </c>
      <c r="I187" s="73"/>
      <c r="J187" s="81"/>
      <c r="K187" s="81"/>
    </row>
    <row r="188" customFormat="false" ht="12.75" hidden="false" customHeight="false" outlineLevel="0" collapsed="false">
      <c r="A188" s="93"/>
      <c r="B188" s="78"/>
      <c r="C188" s="83" t="n">
        <f aca="false">C187</f>
        <v>0.0734</v>
      </c>
      <c r="D188" s="80" t="n">
        <v>0</v>
      </c>
      <c r="E188" s="72" t="n">
        <f aca="false">E187+F188-G187</f>
        <v>22916666.63</v>
      </c>
      <c r="F188" s="73"/>
      <c r="G188" s="67"/>
      <c r="H188" s="73" t="n">
        <f aca="false">C188*D188*E188/360</f>
        <v>0</v>
      </c>
      <c r="I188" s="73"/>
      <c r="J188" s="81"/>
      <c r="K188" s="81"/>
    </row>
    <row r="189" customFormat="false" ht="12.75" hidden="false" customHeight="false" outlineLevel="0" collapsed="false">
      <c r="A189" s="93" t="n">
        <v>12</v>
      </c>
      <c r="B189" s="78" t="s">
        <v>38</v>
      </c>
      <c r="C189" s="83" t="n">
        <f aca="false">C188</f>
        <v>0.0734</v>
      </c>
      <c r="D189" s="80" t="n">
        <v>31</v>
      </c>
      <c r="E189" s="72" t="n">
        <f aca="false">E188+F189-G188</f>
        <v>24999999.96</v>
      </c>
      <c r="F189" s="73" t="n">
        <v>2083333.33</v>
      </c>
      <c r="G189" s="67"/>
      <c r="H189" s="73" t="n">
        <f aca="false">C189*D189*E189/360</f>
        <v>158013.888636067</v>
      </c>
      <c r="I189" s="73" t="n">
        <f aca="false">SUM(H183:H188)</f>
        <v>390362.267893939</v>
      </c>
      <c r="J189" s="81"/>
      <c r="K189" s="81"/>
    </row>
    <row r="190" customFormat="false" ht="12.75" hidden="false" customHeight="false" outlineLevel="0" collapsed="false">
      <c r="A190" s="93"/>
      <c r="B190" s="78"/>
      <c r="C190" s="83" t="n">
        <f aca="false">C189</f>
        <v>0.0734</v>
      </c>
      <c r="D190" s="80" t="n">
        <v>0</v>
      </c>
      <c r="E190" s="72" t="n">
        <f aca="false">E189+F190-G189</f>
        <v>24999999.96</v>
      </c>
      <c r="F190" s="73"/>
      <c r="G190" s="67"/>
      <c r="H190" s="73" t="n">
        <f aca="false">C190*D190*E190/360</f>
        <v>0</v>
      </c>
      <c r="I190" s="73"/>
      <c r="J190" s="81"/>
      <c r="K190" s="81"/>
    </row>
    <row r="191" customFormat="false" ht="12.75" hidden="false" customHeight="false" outlineLevel="0" collapsed="false">
      <c r="A191" s="93" t="n">
        <v>13</v>
      </c>
      <c r="B191" s="78" t="s">
        <v>39</v>
      </c>
      <c r="C191" s="83" t="n">
        <f aca="false">C190</f>
        <v>0.0734</v>
      </c>
      <c r="D191" s="80" t="n">
        <v>30</v>
      </c>
      <c r="E191" s="72" t="n">
        <f aca="false">E190+F191-G190</f>
        <v>27083333.29</v>
      </c>
      <c r="F191" s="73" t="n">
        <v>2083333.33</v>
      </c>
      <c r="G191" s="67"/>
      <c r="H191" s="73" t="n">
        <f aca="false">C191*D191*E191/360</f>
        <v>165659.721957167</v>
      </c>
      <c r="I191" s="73"/>
      <c r="J191" s="81"/>
      <c r="K191" s="81"/>
    </row>
    <row r="192" customFormat="false" ht="12.75" hidden="false" customHeight="false" outlineLevel="0" collapsed="false">
      <c r="A192" s="93"/>
      <c r="B192" s="78"/>
      <c r="C192" s="83" t="n">
        <f aca="false">C191</f>
        <v>0.0734</v>
      </c>
      <c r="D192" s="80" t="n">
        <v>0</v>
      </c>
      <c r="E192" s="72" t="n">
        <f aca="false">E191+F192-G191</f>
        <v>27083333.29</v>
      </c>
      <c r="F192" s="73"/>
      <c r="G192" s="67"/>
      <c r="H192" s="73" t="n">
        <f aca="false">C192*D192*E192/360</f>
        <v>0</v>
      </c>
      <c r="I192" s="73"/>
      <c r="J192" s="81"/>
      <c r="K192" s="81"/>
    </row>
    <row r="193" customFormat="false" ht="12.75" hidden="false" customHeight="false" outlineLevel="0" collapsed="false">
      <c r="A193" s="93" t="n">
        <v>14</v>
      </c>
      <c r="B193" s="69" t="s">
        <v>46</v>
      </c>
      <c r="C193" s="70" t="n">
        <f aca="false">C192</f>
        <v>0.0734</v>
      </c>
      <c r="D193" s="71" t="n">
        <v>31</v>
      </c>
      <c r="E193" s="72" t="n">
        <f aca="false">E192+F193-G192</f>
        <v>29166666.62</v>
      </c>
      <c r="F193" s="73" t="n">
        <v>2083333.33</v>
      </c>
      <c r="G193" s="67"/>
      <c r="H193" s="74" t="n">
        <f aca="false">C193*D193*E193/360</f>
        <v>184349.536742078</v>
      </c>
      <c r="I193" s="74"/>
      <c r="J193" s="75"/>
      <c r="K193" s="75"/>
      <c r="L193" s="5" t="n">
        <f aca="false">SUM(G171:G193)</f>
        <v>0</v>
      </c>
      <c r="M193" s="5" t="n">
        <f aca="false">SUM(H171:H193)</f>
        <v>1321879.62751462</v>
      </c>
    </row>
    <row r="194" customFormat="false" ht="12.75" hidden="false" customHeight="false" outlineLevel="0" collapsed="false">
      <c r="A194" s="93"/>
      <c r="B194" s="69"/>
      <c r="C194" s="70" t="n">
        <f aca="false">C169</f>
        <v>0.0734</v>
      </c>
      <c r="D194" s="76" t="n">
        <v>0</v>
      </c>
      <c r="E194" s="72" t="n">
        <f aca="false">E193+F194-G193</f>
        <v>29166666.62</v>
      </c>
      <c r="F194" s="73"/>
      <c r="G194" s="67"/>
      <c r="H194" s="74" t="n">
        <f aca="false">C194*D194*E194/360</f>
        <v>0</v>
      </c>
      <c r="I194" s="74"/>
      <c r="J194" s="75"/>
      <c r="K194" s="77" t="n">
        <f aca="false">SUM(K171:K193)</f>
        <v>1321879.62751462</v>
      </c>
    </row>
    <row r="195" customFormat="false" ht="12.75" hidden="false" customHeight="false" outlineLevel="0" collapsed="false">
      <c r="A195" s="93" t="n">
        <v>15</v>
      </c>
      <c r="B195" s="78" t="s">
        <v>29</v>
      </c>
      <c r="C195" s="83" t="n">
        <f aca="false">C194</f>
        <v>0.0734</v>
      </c>
      <c r="D195" s="80" t="n">
        <v>31</v>
      </c>
      <c r="E195" s="72" t="n">
        <f aca="false">E194+F195-G194</f>
        <v>31249999.95</v>
      </c>
      <c r="F195" s="73" t="n">
        <v>2083333.33</v>
      </c>
      <c r="G195" s="67"/>
      <c r="H195" s="73" t="n">
        <f aca="false">C195*D195*E195/360</f>
        <v>197517.360795083</v>
      </c>
      <c r="I195" s="73" t="n">
        <f aca="false">SUM(H189:H194)</f>
        <v>508023.147335311</v>
      </c>
      <c r="J195" s="81"/>
      <c r="K195" s="82" t="n">
        <f aca="false">SUM(G195:G218)</f>
        <v>641025.64</v>
      </c>
    </row>
    <row r="196" customFormat="false" ht="12.75" hidden="false" customHeight="false" outlineLevel="0" collapsed="false">
      <c r="A196" s="93"/>
      <c r="B196" s="78"/>
      <c r="C196" s="83" t="n">
        <f aca="false">C195</f>
        <v>0.0734</v>
      </c>
      <c r="D196" s="80" t="n">
        <v>0</v>
      </c>
      <c r="E196" s="72" t="n">
        <f aca="false">E195+F196-G195</f>
        <v>31249999.95</v>
      </c>
      <c r="F196" s="73"/>
      <c r="G196" s="67"/>
      <c r="H196" s="73" t="n">
        <f aca="false">C196*D196*E196/360</f>
        <v>0</v>
      </c>
      <c r="I196" s="73"/>
      <c r="J196" s="81"/>
      <c r="K196" s="82" t="n">
        <f aca="false">SUM(H195:H218)</f>
        <v>3148057.51070874</v>
      </c>
    </row>
    <row r="197" customFormat="false" ht="12.75" hidden="false" customHeight="false" outlineLevel="0" collapsed="false">
      <c r="A197" s="93" t="n">
        <v>16</v>
      </c>
      <c r="B197" s="78" t="s">
        <v>30</v>
      </c>
      <c r="C197" s="83" t="n">
        <f aca="false">C196</f>
        <v>0.0734</v>
      </c>
      <c r="D197" s="84" t="n">
        <v>29</v>
      </c>
      <c r="E197" s="72" t="n">
        <f aca="false">E196+F197-G196</f>
        <v>33333333.28</v>
      </c>
      <c r="F197" s="73" t="n">
        <v>2083333.33</v>
      </c>
      <c r="G197" s="67"/>
      <c r="H197" s="73" t="n">
        <f aca="false">C197*D197*E197/360</f>
        <v>197092.592277244</v>
      </c>
      <c r="I197" s="73"/>
      <c r="J197" s="81"/>
      <c r="K197" s="82" t="n">
        <f aca="false">SUM(J195:J264)</f>
        <v>0</v>
      </c>
    </row>
    <row r="198" customFormat="false" ht="12.75" hidden="false" customHeight="false" outlineLevel="0" collapsed="false">
      <c r="A198" s="93"/>
      <c r="B198" s="78"/>
      <c r="C198" s="83" t="n">
        <f aca="false">C197</f>
        <v>0.0734</v>
      </c>
      <c r="D198" s="80" t="n">
        <v>0</v>
      </c>
      <c r="E198" s="72" t="n">
        <f aca="false">E197+F198-G197</f>
        <v>33333333.28</v>
      </c>
      <c r="F198" s="73"/>
      <c r="G198" s="67"/>
      <c r="H198" s="73" t="n">
        <f aca="false">C198*D198*E198/360</f>
        <v>0</v>
      </c>
      <c r="I198" s="73"/>
      <c r="J198" s="81"/>
      <c r="K198" s="81"/>
    </row>
    <row r="199" customFormat="false" ht="12.75" hidden="false" customHeight="false" outlineLevel="0" collapsed="false">
      <c r="A199" s="93" t="n">
        <v>17</v>
      </c>
      <c r="B199" s="78" t="s">
        <v>31</v>
      </c>
      <c r="C199" s="83" t="n">
        <f aca="false">C198</f>
        <v>0.0734</v>
      </c>
      <c r="D199" s="80" t="n">
        <v>31</v>
      </c>
      <c r="E199" s="72" t="n">
        <f aca="false">E198+F199-G198</f>
        <v>35416666.61</v>
      </c>
      <c r="F199" s="73" t="n">
        <v>2083333.33</v>
      </c>
      <c r="G199" s="67"/>
      <c r="H199" s="73" t="n">
        <f aca="false">C199*D199*E199/360</f>
        <v>223853.008901094</v>
      </c>
      <c r="I199" s="73"/>
      <c r="J199" s="81"/>
      <c r="K199" s="81"/>
    </row>
    <row r="200" customFormat="false" ht="12.75" hidden="false" customHeight="false" outlineLevel="0" collapsed="false">
      <c r="A200" s="93"/>
      <c r="B200" s="78"/>
      <c r="C200" s="83" t="n">
        <f aca="false">C199</f>
        <v>0.0734</v>
      </c>
      <c r="D200" s="80" t="n">
        <v>0</v>
      </c>
      <c r="E200" s="72" t="n">
        <f aca="false">E199+F200-G199</f>
        <v>35416666.61</v>
      </c>
      <c r="F200" s="73"/>
      <c r="G200" s="67"/>
      <c r="H200" s="73" t="n">
        <f aca="false">C200*D200*E200/360</f>
        <v>0</v>
      </c>
      <c r="I200" s="73"/>
      <c r="J200" s="81"/>
      <c r="K200" s="81"/>
    </row>
    <row r="201" customFormat="false" ht="12.75" hidden="false" customHeight="false" outlineLevel="0" collapsed="false">
      <c r="A201" s="93" t="n">
        <v>18</v>
      </c>
      <c r="B201" s="78" t="s">
        <v>32</v>
      </c>
      <c r="C201" s="83" t="n">
        <f aca="false">C200</f>
        <v>0.0734</v>
      </c>
      <c r="D201" s="80" t="n">
        <v>30</v>
      </c>
      <c r="E201" s="72" t="n">
        <f aca="false">E200+F201-G200</f>
        <v>37499999.94</v>
      </c>
      <c r="F201" s="73" t="n">
        <v>2083333.33</v>
      </c>
      <c r="G201" s="67"/>
      <c r="H201" s="73" t="n">
        <f aca="false">C201*D201*E201/360</f>
        <v>229374.999633</v>
      </c>
      <c r="I201" s="73" t="n">
        <f aca="false">SUM(H195:H200)</f>
        <v>618462.961973422</v>
      </c>
      <c r="J201" s="81"/>
      <c r="K201" s="81"/>
    </row>
    <row r="202" customFormat="false" ht="12.75" hidden="false" customHeight="false" outlineLevel="0" collapsed="false">
      <c r="A202" s="93"/>
      <c r="B202" s="78"/>
      <c r="C202" s="83" t="n">
        <f aca="false">C201</f>
        <v>0.0734</v>
      </c>
      <c r="D202" s="80" t="n">
        <v>0</v>
      </c>
      <c r="E202" s="72" t="n">
        <f aca="false">E201+F202-G201</f>
        <v>37499999.94</v>
      </c>
      <c r="F202" s="73"/>
      <c r="G202" s="67"/>
      <c r="H202" s="73" t="n">
        <f aca="false">C202*D202*E202/360</f>
        <v>0</v>
      </c>
      <c r="I202" s="73"/>
      <c r="J202" s="81"/>
      <c r="K202" s="81"/>
    </row>
    <row r="203" customFormat="false" ht="12.75" hidden="false" customHeight="false" outlineLevel="0" collapsed="false">
      <c r="A203" s="93" t="n">
        <v>19</v>
      </c>
      <c r="B203" s="78" t="s">
        <v>33</v>
      </c>
      <c r="C203" s="83" t="n">
        <f aca="false">C202</f>
        <v>0.0734</v>
      </c>
      <c r="D203" s="80" t="n">
        <v>31</v>
      </c>
      <c r="E203" s="72" t="n">
        <f aca="false">E202+F203-G202</f>
        <v>39583333.27</v>
      </c>
      <c r="F203" s="73" t="n">
        <v>2083333.33</v>
      </c>
      <c r="G203" s="67"/>
      <c r="H203" s="73" t="n">
        <f aca="false">C203*D203*E203/360</f>
        <v>250188.657007105</v>
      </c>
      <c r="I203" s="73"/>
      <c r="J203" s="81"/>
      <c r="K203" s="81"/>
    </row>
    <row r="204" customFormat="false" ht="12.75" hidden="false" customHeight="false" outlineLevel="0" collapsed="false">
      <c r="A204" s="93"/>
      <c r="B204" s="78"/>
      <c r="C204" s="83" t="n">
        <f aca="false">C203</f>
        <v>0.0734</v>
      </c>
      <c r="D204" s="80" t="n">
        <v>0</v>
      </c>
      <c r="E204" s="72" t="n">
        <f aca="false">E203+F204-G203</f>
        <v>39583333.27</v>
      </c>
      <c r="F204" s="73"/>
      <c r="G204" s="67"/>
      <c r="H204" s="73" t="n">
        <f aca="false">C204*D204*E204/360</f>
        <v>0</v>
      </c>
      <c r="I204" s="73"/>
      <c r="J204" s="81"/>
      <c r="K204" s="81"/>
    </row>
    <row r="205" customFormat="false" ht="12.75" hidden="false" customHeight="false" outlineLevel="0" collapsed="false">
      <c r="A205" s="93" t="n">
        <v>20</v>
      </c>
      <c r="B205" s="78" t="s">
        <v>34</v>
      </c>
      <c r="C205" s="83" t="n">
        <f aca="false">C204</f>
        <v>0.0734</v>
      </c>
      <c r="D205" s="80" t="n">
        <v>30</v>
      </c>
      <c r="E205" s="72" t="n">
        <f aca="false">E204+F205-G204</f>
        <v>41666666.6</v>
      </c>
      <c r="F205" s="73" t="n">
        <v>2083333.33</v>
      </c>
      <c r="G205" s="67"/>
      <c r="H205" s="73" t="n">
        <f aca="false">C205*D205*E205/360</f>
        <v>254861.110703333</v>
      </c>
      <c r="I205" s="73"/>
      <c r="J205" s="81"/>
      <c r="K205" s="81"/>
    </row>
    <row r="206" customFormat="false" ht="12.75" hidden="false" customHeight="false" outlineLevel="0" collapsed="false">
      <c r="A206" s="93"/>
      <c r="B206" s="78"/>
      <c r="C206" s="83" t="n">
        <f aca="false">C205</f>
        <v>0.0734</v>
      </c>
      <c r="D206" s="80" t="n">
        <v>0</v>
      </c>
      <c r="E206" s="72" t="n">
        <f aca="false">E205+F206-G205</f>
        <v>41666666.6</v>
      </c>
      <c r="F206" s="73"/>
      <c r="G206" s="67"/>
      <c r="H206" s="73" t="n">
        <f aca="false">C206*D206*E206/360</f>
        <v>0</v>
      </c>
      <c r="I206" s="73"/>
      <c r="J206" s="81"/>
      <c r="K206" s="81"/>
    </row>
    <row r="207" customFormat="false" ht="12.75" hidden="false" customHeight="false" outlineLevel="0" collapsed="false">
      <c r="A207" s="93" t="n">
        <v>21</v>
      </c>
      <c r="B207" s="78" t="s">
        <v>35</v>
      </c>
      <c r="C207" s="83" t="n">
        <f aca="false">C206</f>
        <v>0.0734</v>
      </c>
      <c r="D207" s="80" t="n">
        <v>31</v>
      </c>
      <c r="E207" s="72" t="n">
        <f aca="false">E206+F207-G206</f>
        <v>43749999.93</v>
      </c>
      <c r="F207" s="73" t="n">
        <v>2083333.33</v>
      </c>
      <c r="G207" s="67"/>
      <c r="H207" s="73" t="n">
        <f aca="false">C207*D207*E207/360</f>
        <v>276524.305113117</v>
      </c>
      <c r="I207" s="73" t="n">
        <f aca="false">SUM(H201:H206)</f>
        <v>734424.767343439</v>
      </c>
      <c r="J207" s="81"/>
      <c r="K207" s="81"/>
    </row>
    <row r="208" customFormat="false" ht="12.75" hidden="false" customHeight="false" outlineLevel="0" collapsed="false">
      <c r="A208" s="93"/>
      <c r="B208" s="78"/>
      <c r="C208" s="83" t="n">
        <f aca="false">C207</f>
        <v>0.0734</v>
      </c>
      <c r="D208" s="80" t="n">
        <v>0</v>
      </c>
      <c r="E208" s="72" t="n">
        <f aca="false">E207+F208-G207</f>
        <v>43749999.93</v>
      </c>
      <c r="F208" s="73"/>
      <c r="G208" s="67"/>
      <c r="H208" s="73" t="n">
        <f aca="false">C208*D208*E208/360</f>
        <v>0</v>
      </c>
      <c r="I208" s="73"/>
      <c r="J208" s="81"/>
      <c r="K208" s="81"/>
    </row>
    <row r="209" customFormat="false" ht="12.75" hidden="false" customHeight="false" outlineLevel="0" collapsed="false">
      <c r="A209" s="93" t="n">
        <v>22</v>
      </c>
      <c r="B209" s="78" t="s">
        <v>36</v>
      </c>
      <c r="C209" s="83" t="n">
        <f aca="false">C208</f>
        <v>0.0734</v>
      </c>
      <c r="D209" s="80" t="n">
        <v>31</v>
      </c>
      <c r="E209" s="72" t="n">
        <f aca="false">E208+F209-G208</f>
        <v>45833333.26</v>
      </c>
      <c r="F209" s="73" t="n">
        <v>2083333.33</v>
      </c>
      <c r="G209" s="67"/>
      <c r="H209" s="73" t="n">
        <f aca="false">C209*D209*E209/360</f>
        <v>289692.129166122</v>
      </c>
      <c r="I209" s="73"/>
      <c r="J209" s="81"/>
      <c r="K209" s="81"/>
    </row>
    <row r="210" customFormat="false" ht="12.75" hidden="false" customHeight="false" outlineLevel="0" collapsed="false">
      <c r="A210" s="93"/>
      <c r="B210" s="78"/>
      <c r="C210" s="83" t="n">
        <f aca="false">C209</f>
        <v>0.0734</v>
      </c>
      <c r="D210" s="80" t="n">
        <v>0</v>
      </c>
      <c r="E210" s="72" t="n">
        <f aca="false">E209+F210-G209</f>
        <v>45833333.26</v>
      </c>
      <c r="F210" s="73"/>
      <c r="G210" s="67"/>
      <c r="H210" s="73" t="n">
        <f aca="false">C210*D210*E210/360</f>
        <v>0</v>
      </c>
      <c r="I210" s="73"/>
      <c r="J210" s="81"/>
      <c r="K210" s="81"/>
    </row>
    <row r="211" customFormat="false" ht="12.75" hidden="false" customHeight="false" outlineLevel="0" collapsed="false">
      <c r="A211" s="93" t="n">
        <v>23</v>
      </c>
      <c r="B211" s="78" t="s">
        <v>37</v>
      </c>
      <c r="C211" s="83" t="n">
        <f aca="false">C210</f>
        <v>0.0734</v>
      </c>
      <c r="D211" s="80" t="n">
        <v>30</v>
      </c>
      <c r="E211" s="72" t="n">
        <f aca="false">E210+F211-G210</f>
        <v>47916666.59</v>
      </c>
      <c r="F211" s="73" t="n">
        <v>2083333.33</v>
      </c>
      <c r="G211" s="67"/>
      <c r="H211" s="73" t="n">
        <f aca="false">C211*D211*E211/360</f>
        <v>293090.277308833</v>
      </c>
      <c r="I211" s="73"/>
      <c r="J211" s="81"/>
      <c r="K211" s="81"/>
    </row>
    <row r="212" customFormat="false" ht="12.75" hidden="false" customHeight="false" outlineLevel="0" collapsed="false">
      <c r="A212" s="93"/>
      <c r="B212" s="78"/>
      <c r="C212" s="83" t="n">
        <f aca="false">C211</f>
        <v>0.0734</v>
      </c>
      <c r="D212" s="80" t="n">
        <v>0</v>
      </c>
      <c r="E212" s="72" t="n">
        <f aca="false">E211+F212-G211</f>
        <v>47916666.59</v>
      </c>
      <c r="F212" s="73"/>
      <c r="G212" s="67"/>
      <c r="H212" s="73" t="n">
        <f aca="false">C212*D212*E212/360</f>
        <v>0</v>
      </c>
      <c r="I212" s="73"/>
      <c r="J212" s="81"/>
      <c r="K212" s="81"/>
    </row>
    <row r="213" customFormat="false" ht="12.75" hidden="false" customHeight="false" outlineLevel="0" collapsed="false">
      <c r="A213" s="93" t="n">
        <v>24</v>
      </c>
      <c r="B213" s="78" t="s">
        <v>38</v>
      </c>
      <c r="C213" s="83" t="n">
        <f aca="false">C212</f>
        <v>0.0734</v>
      </c>
      <c r="D213" s="80" t="n">
        <v>31</v>
      </c>
      <c r="E213" s="72" t="n">
        <f aca="false">E212+F213-G212</f>
        <v>50000000</v>
      </c>
      <c r="F213" s="73" t="n">
        <v>2083333.41</v>
      </c>
      <c r="G213" s="67"/>
      <c r="H213" s="73" t="n">
        <f aca="false">C213*D213*E213/360</f>
        <v>316027.777777778</v>
      </c>
      <c r="I213" s="73" t="n">
        <f aca="false">SUM(H207:H212)</f>
        <v>859306.711588072</v>
      </c>
      <c r="J213" s="81"/>
      <c r="K213" s="81"/>
    </row>
    <row r="214" customFormat="false" ht="12.75" hidden="false" customHeight="false" outlineLevel="0" collapsed="false">
      <c r="A214" s="93"/>
      <c r="B214" s="78"/>
      <c r="C214" s="83" t="n">
        <f aca="false">C213</f>
        <v>0.0734</v>
      </c>
      <c r="D214" s="80" t="n">
        <v>0</v>
      </c>
      <c r="E214" s="72" t="n">
        <f aca="false">E213+F214-G213</f>
        <v>50000000</v>
      </c>
      <c r="F214" s="73"/>
      <c r="G214" s="72"/>
      <c r="H214" s="73" t="n">
        <f aca="false">C214*D214*E214/360</f>
        <v>0</v>
      </c>
      <c r="I214" s="73"/>
      <c r="J214" s="81"/>
      <c r="K214" s="81"/>
    </row>
    <row r="215" customFormat="false" ht="12.75" hidden="false" customHeight="false" outlineLevel="0" collapsed="false">
      <c r="A215" s="93" t="n">
        <v>25</v>
      </c>
      <c r="B215" s="78" t="s">
        <v>39</v>
      </c>
      <c r="C215" s="83" t="n">
        <f aca="false">C214</f>
        <v>0.0734</v>
      </c>
      <c r="D215" s="80" t="n">
        <v>30</v>
      </c>
      <c r="E215" s="72" t="n">
        <f aca="false">E214+F215-G214</f>
        <v>50000000</v>
      </c>
      <c r="F215" s="73"/>
      <c r="G215" s="72" t="n">
        <v>320512.82</v>
      </c>
      <c r="H215" s="73" t="n">
        <f aca="false">C215*D215*E215/360</f>
        <v>305833.333333333</v>
      </c>
      <c r="I215" s="73"/>
      <c r="J215" s="81"/>
      <c r="K215" s="81"/>
    </row>
    <row r="216" customFormat="false" ht="12.75" hidden="false" customHeight="false" outlineLevel="0" collapsed="false">
      <c r="A216" s="93"/>
      <c r="B216" s="78"/>
      <c r="C216" s="83" t="n">
        <f aca="false">C215</f>
        <v>0.0734</v>
      </c>
      <c r="D216" s="80" t="n">
        <v>0</v>
      </c>
      <c r="E216" s="72" t="n">
        <f aca="false">E215+F216-G215</f>
        <v>49679487.18</v>
      </c>
      <c r="F216" s="73"/>
      <c r="G216" s="72"/>
      <c r="H216" s="73" t="n">
        <f aca="false">C216*D216*E216/360</f>
        <v>0</v>
      </c>
      <c r="I216" s="73"/>
      <c r="J216" s="81"/>
      <c r="K216" s="81"/>
    </row>
    <row r="217" customFormat="false" ht="12.75" hidden="false" customHeight="false" outlineLevel="0" collapsed="false">
      <c r="A217" s="93" t="n">
        <v>26</v>
      </c>
      <c r="B217" s="69" t="s">
        <v>47</v>
      </c>
      <c r="C217" s="70" t="n">
        <f aca="false">C216</f>
        <v>0.0734</v>
      </c>
      <c r="D217" s="71" t="n">
        <v>31</v>
      </c>
      <c r="E217" s="72" t="n">
        <f aca="false">E216+F217-G216</f>
        <v>49679487.18</v>
      </c>
      <c r="F217" s="74"/>
      <c r="G217" s="72" t="n">
        <v>320512.82</v>
      </c>
      <c r="H217" s="74" t="n">
        <f aca="false">C217*D217*E217/360</f>
        <v>314001.9586927</v>
      </c>
      <c r="I217" s="74"/>
      <c r="J217" s="75"/>
      <c r="K217" s="75"/>
      <c r="L217" s="5" t="n">
        <f aca="false">SUM(G195:G217)</f>
        <v>641025.64</v>
      </c>
      <c r="M217" s="5" t="n">
        <f aca="false">SUM(H195:H217)</f>
        <v>3148057.51070874</v>
      </c>
    </row>
    <row r="218" customFormat="false" ht="12.75" hidden="false" customHeight="false" outlineLevel="0" collapsed="false">
      <c r="A218" s="93"/>
      <c r="B218" s="69"/>
      <c r="C218" s="70" t="n">
        <f aca="false">C193</f>
        <v>0.0734</v>
      </c>
      <c r="D218" s="76" t="n">
        <v>0</v>
      </c>
      <c r="E218" s="72" t="n">
        <f aca="false">E217+F218-G217</f>
        <v>49358974.36</v>
      </c>
      <c r="F218" s="74"/>
      <c r="G218" s="72"/>
      <c r="H218" s="74" t="n">
        <f aca="false">C218*D218*E218/360</f>
        <v>0</v>
      </c>
      <c r="I218" s="74"/>
      <c r="J218" s="75"/>
      <c r="K218" s="77" t="n">
        <f aca="false">SUM(K195:K217)</f>
        <v>3789083.15070874</v>
      </c>
    </row>
    <row r="219" customFormat="false" ht="12.75" hidden="false" customHeight="false" outlineLevel="0" collapsed="false">
      <c r="A219" s="93" t="n">
        <v>27</v>
      </c>
      <c r="B219" s="78" t="s">
        <v>29</v>
      </c>
      <c r="C219" s="83" t="n">
        <f aca="false">C218</f>
        <v>0.0734</v>
      </c>
      <c r="D219" s="80" t="n">
        <v>31</v>
      </c>
      <c r="E219" s="72" t="n">
        <f aca="false">E218+F219-G218</f>
        <v>49358974.36</v>
      </c>
      <c r="F219" s="73"/>
      <c r="G219" s="72" t="n">
        <v>320512.82</v>
      </c>
      <c r="H219" s="73" t="n">
        <f aca="false">C219*D219*E219/360</f>
        <v>311976.139607622</v>
      </c>
      <c r="I219" s="73" t="n">
        <f aca="false">SUM(H213:H218)</f>
        <v>935863.069803811</v>
      </c>
      <c r="J219" s="81"/>
      <c r="K219" s="82" t="n">
        <f aca="false">SUM(G219:G242)</f>
        <v>3846153.84</v>
      </c>
    </row>
    <row r="220" customFormat="false" ht="12.75" hidden="false" customHeight="false" outlineLevel="0" collapsed="false">
      <c r="A220" s="93"/>
      <c r="B220" s="78"/>
      <c r="C220" s="83" t="n">
        <f aca="false">C219</f>
        <v>0.0734</v>
      </c>
      <c r="D220" s="80" t="n">
        <v>0</v>
      </c>
      <c r="E220" s="72" t="n">
        <f aca="false">E219+F220-G219</f>
        <v>49038461.54</v>
      </c>
      <c r="F220" s="73"/>
      <c r="G220" s="72"/>
      <c r="H220" s="73" t="n">
        <f aca="false">C220*D220*E220/360</f>
        <v>0</v>
      </c>
      <c r="I220" s="73"/>
      <c r="J220" s="81"/>
      <c r="K220" s="82" t="n">
        <f aca="false">SUM(H219:H242)</f>
        <v>3541458.51168323</v>
      </c>
    </row>
    <row r="221" customFormat="false" ht="12.75" hidden="false" customHeight="false" outlineLevel="0" collapsed="false">
      <c r="A221" s="93" t="n">
        <v>28</v>
      </c>
      <c r="B221" s="78" t="s">
        <v>30</v>
      </c>
      <c r="C221" s="83" t="n">
        <f aca="false">C220</f>
        <v>0.0734</v>
      </c>
      <c r="D221" s="84" t="n">
        <v>28</v>
      </c>
      <c r="E221" s="72" t="n">
        <f aca="false">E220+F221-G220</f>
        <v>49038461.54</v>
      </c>
      <c r="F221" s="73"/>
      <c r="G221" s="72" t="n">
        <v>320512.82</v>
      </c>
      <c r="H221" s="73" t="n">
        <f aca="false">C221*D221*E221/360</f>
        <v>279955.128213911</v>
      </c>
      <c r="I221" s="73"/>
      <c r="J221" s="81"/>
      <c r="K221" s="82" t="n">
        <f aca="false">SUM(J219:J264)</f>
        <v>0</v>
      </c>
    </row>
    <row r="222" customFormat="false" ht="12.75" hidden="false" customHeight="false" outlineLevel="0" collapsed="false">
      <c r="A222" s="93"/>
      <c r="B222" s="78"/>
      <c r="C222" s="83" t="n">
        <f aca="false">C221</f>
        <v>0.0734</v>
      </c>
      <c r="D222" s="80" t="n">
        <v>0</v>
      </c>
      <c r="E222" s="72" t="n">
        <f aca="false">E221+F222-G221</f>
        <v>48717948.72</v>
      </c>
      <c r="F222" s="73"/>
      <c r="G222" s="72"/>
      <c r="H222" s="73" t="n">
        <f aca="false">C222*D222*E222/360</f>
        <v>0</v>
      </c>
      <c r="I222" s="73"/>
      <c r="J222" s="81"/>
      <c r="K222" s="81"/>
    </row>
    <row r="223" customFormat="false" ht="12.75" hidden="false" customHeight="false" outlineLevel="0" collapsed="false">
      <c r="A223" s="93" t="n">
        <v>29</v>
      </c>
      <c r="B223" s="78" t="s">
        <v>31</v>
      </c>
      <c r="C223" s="83" t="n">
        <f aca="false">C222</f>
        <v>0.0734</v>
      </c>
      <c r="D223" s="80" t="n">
        <v>31</v>
      </c>
      <c r="E223" s="72" t="n">
        <f aca="false">E222+F223-G222</f>
        <v>48717948.72</v>
      </c>
      <c r="F223" s="73"/>
      <c r="G223" s="72" t="n">
        <v>320512.82</v>
      </c>
      <c r="H223" s="73" t="n">
        <f aca="false">C223*D223*E223/360</f>
        <v>307924.501437467</v>
      </c>
      <c r="I223" s="73"/>
      <c r="J223" s="81"/>
      <c r="K223" s="81"/>
    </row>
    <row r="224" customFormat="false" ht="12.75" hidden="false" customHeight="false" outlineLevel="0" collapsed="false">
      <c r="A224" s="93"/>
      <c r="B224" s="78"/>
      <c r="C224" s="83" t="n">
        <f aca="false">C223</f>
        <v>0.0734</v>
      </c>
      <c r="D224" s="80" t="n">
        <v>0</v>
      </c>
      <c r="E224" s="72" t="n">
        <f aca="false">E223+F224-G223</f>
        <v>48397435.9</v>
      </c>
      <c r="F224" s="73"/>
      <c r="G224" s="72"/>
      <c r="H224" s="73" t="n">
        <f aca="false">C224*D224*E224/360</f>
        <v>0</v>
      </c>
      <c r="I224" s="73"/>
      <c r="J224" s="81"/>
      <c r="K224" s="81"/>
    </row>
    <row r="225" customFormat="false" ht="12.75" hidden="false" customHeight="false" outlineLevel="0" collapsed="false">
      <c r="A225" s="93" t="n">
        <v>30</v>
      </c>
      <c r="B225" s="78" t="s">
        <v>32</v>
      </c>
      <c r="C225" s="83" t="n">
        <f aca="false">C224</f>
        <v>0.0734</v>
      </c>
      <c r="D225" s="80" t="n">
        <v>30</v>
      </c>
      <c r="E225" s="72" t="n">
        <f aca="false">E224+F225-G224</f>
        <v>48397435.9</v>
      </c>
      <c r="F225" s="73"/>
      <c r="G225" s="72" t="n">
        <v>320512.82</v>
      </c>
      <c r="H225" s="73" t="n">
        <f aca="false">C225*D225*E225/360</f>
        <v>296030.982921666</v>
      </c>
      <c r="I225" s="73" t="n">
        <f aca="false">SUM(H219:H224)</f>
        <v>899855.769258999</v>
      </c>
      <c r="J225" s="81"/>
      <c r="K225" s="81"/>
    </row>
    <row r="226" customFormat="false" ht="12.75" hidden="false" customHeight="false" outlineLevel="0" collapsed="false">
      <c r="A226" s="93"/>
      <c r="B226" s="78"/>
      <c r="C226" s="83" t="n">
        <f aca="false">C225</f>
        <v>0.0734</v>
      </c>
      <c r="D226" s="80" t="n">
        <v>0</v>
      </c>
      <c r="E226" s="72" t="n">
        <f aca="false">E225+F226-G225</f>
        <v>48076923.08</v>
      </c>
      <c r="F226" s="73"/>
      <c r="G226" s="72"/>
      <c r="H226" s="73" t="n">
        <f aca="false">C226*D226*E226/360</f>
        <v>0</v>
      </c>
      <c r="I226" s="73"/>
      <c r="J226" s="81"/>
      <c r="K226" s="81"/>
    </row>
    <row r="227" customFormat="false" ht="12.75" hidden="false" customHeight="false" outlineLevel="0" collapsed="false">
      <c r="A227" s="93" t="n">
        <v>31</v>
      </c>
      <c r="B227" s="78" t="s">
        <v>33</v>
      </c>
      <c r="C227" s="83" t="n">
        <f aca="false">C226</f>
        <v>0.0734</v>
      </c>
      <c r="D227" s="80" t="n">
        <v>31</v>
      </c>
      <c r="E227" s="72" t="n">
        <f aca="false">E226+F227-G226</f>
        <v>48076923.08</v>
      </c>
      <c r="F227" s="73"/>
      <c r="G227" s="72" t="n">
        <v>320512.82</v>
      </c>
      <c r="H227" s="73" t="n">
        <f aca="false">C227*D227*E227/360</f>
        <v>303872.863267311</v>
      </c>
      <c r="I227" s="73"/>
      <c r="J227" s="81"/>
      <c r="K227" s="81"/>
    </row>
    <row r="228" customFormat="false" ht="12.75" hidden="false" customHeight="false" outlineLevel="0" collapsed="false">
      <c r="A228" s="93"/>
      <c r="B228" s="78"/>
      <c r="C228" s="83" t="n">
        <f aca="false">C227</f>
        <v>0.0734</v>
      </c>
      <c r="D228" s="80" t="n">
        <v>0</v>
      </c>
      <c r="E228" s="72" t="n">
        <f aca="false">E227+F228-G227</f>
        <v>47756410.26</v>
      </c>
      <c r="F228" s="73"/>
      <c r="G228" s="72"/>
      <c r="H228" s="73" t="n">
        <f aca="false">C228*D228*E228/360</f>
        <v>0</v>
      </c>
      <c r="I228" s="73"/>
      <c r="J228" s="81"/>
      <c r="K228" s="81"/>
    </row>
    <row r="229" customFormat="false" ht="12.75" hidden="false" customHeight="false" outlineLevel="0" collapsed="false">
      <c r="A229" s="93" t="n">
        <v>32</v>
      </c>
      <c r="B229" s="78" t="s">
        <v>34</v>
      </c>
      <c r="C229" s="83" t="n">
        <f aca="false">C228</f>
        <v>0.0734</v>
      </c>
      <c r="D229" s="80" t="n">
        <v>30</v>
      </c>
      <c r="E229" s="72" t="n">
        <f aca="false">E228+F229-G228</f>
        <v>47756410.26</v>
      </c>
      <c r="F229" s="73"/>
      <c r="G229" s="72" t="n">
        <v>320512.82</v>
      </c>
      <c r="H229" s="73" t="n">
        <f aca="false">C229*D229*E229/360</f>
        <v>292110.042757</v>
      </c>
      <c r="I229" s="73"/>
      <c r="J229" s="81"/>
      <c r="K229" s="81"/>
    </row>
    <row r="230" customFormat="false" ht="12.75" hidden="false" customHeight="false" outlineLevel="0" collapsed="false">
      <c r="A230" s="93"/>
      <c r="B230" s="78"/>
      <c r="C230" s="83" t="n">
        <f aca="false">C229</f>
        <v>0.0734</v>
      </c>
      <c r="D230" s="80" t="n">
        <v>0</v>
      </c>
      <c r="E230" s="72" t="n">
        <f aca="false">E229+F230-G229</f>
        <v>47435897.44</v>
      </c>
      <c r="F230" s="73"/>
      <c r="G230" s="72"/>
      <c r="H230" s="73" t="n">
        <f aca="false">C230*D230*E230/360</f>
        <v>0</v>
      </c>
      <c r="I230" s="73"/>
      <c r="J230" s="81"/>
      <c r="K230" s="81"/>
    </row>
    <row r="231" customFormat="false" ht="12.75" hidden="false" customHeight="false" outlineLevel="0" collapsed="false">
      <c r="A231" s="93" t="n">
        <v>33</v>
      </c>
      <c r="B231" s="78" t="s">
        <v>35</v>
      </c>
      <c r="C231" s="83" t="n">
        <f aca="false">C230</f>
        <v>0.0734</v>
      </c>
      <c r="D231" s="80" t="n">
        <v>31</v>
      </c>
      <c r="E231" s="72" t="n">
        <f aca="false">E230+F231-G230</f>
        <v>47435897.44</v>
      </c>
      <c r="F231" s="73"/>
      <c r="G231" s="72" t="n">
        <v>320512.82</v>
      </c>
      <c r="H231" s="73" t="n">
        <f aca="false">C231*D231*E231/360</f>
        <v>299821.225097155</v>
      </c>
      <c r="I231" s="73" t="n">
        <f aca="false">SUM(H225:H230)</f>
        <v>892013.888945977</v>
      </c>
      <c r="J231" s="81"/>
      <c r="K231" s="81"/>
    </row>
    <row r="232" customFormat="false" ht="12.75" hidden="false" customHeight="false" outlineLevel="0" collapsed="false">
      <c r="A232" s="93"/>
      <c r="B232" s="78"/>
      <c r="C232" s="83" t="n">
        <f aca="false">C231</f>
        <v>0.0734</v>
      </c>
      <c r="D232" s="80" t="n">
        <v>0</v>
      </c>
      <c r="E232" s="72" t="n">
        <f aca="false">E231+F232-G231</f>
        <v>47115384.62</v>
      </c>
      <c r="F232" s="73"/>
      <c r="G232" s="72"/>
      <c r="H232" s="73" t="n">
        <f aca="false">C232*D232*E232/360</f>
        <v>0</v>
      </c>
      <c r="I232" s="73"/>
      <c r="J232" s="81"/>
      <c r="K232" s="81"/>
    </row>
    <row r="233" customFormat="false" ht="12.75" hidden="false" customHeight="false" outlineLevel="0" collapsed="false">
      <c r="A233" s="93" t="n">
        <v>34</v>
      </c>
      <c r="B233" s="78" t="s">
        <v>36</v>
      </c>
      <c r="C233" s="83" t="n">
        <f aca="false">C232</f>
        <v>0.0734</v>
      </c>
      <c r="D233" s="80" t="n">
        <v>31</v>
      </c>
      <c r="E233" s="72" t="n">
        <f aca="false">E232+F233-G232</f>
        <v>47115384.62</v>
      </c>
      <c r="F233" s="73"/>
      <c r="G233" s="72" t="n">
        <v>320512.82</v>
      </c>
      <c r="H233" s="73" t="n">
        <f aca="false">C233*D233*E233/360</f>
        <v>297795.406012078</v>
      </c>
      <c r="I233" s="73"/>
      <c r="J233" s="81"/>
      <c r="K233" s="81"/>
    </row>
    <row r="234" customFormat="false" ht="12.75" hidden="false" customHeight="false" outlineLevel="0" collapsed="false">
      <c r="A234" s="93"/>
      <c r="B234" s="78"/>
      <c r="C234" s="83" t="n">
        <f aca="false">C233</f>
        <v>0.0734</v>
      </c>
      <c r="D234" s="80" t="n">
        <v>0</v>
      </c>
      <c r="E234" s="72" t="n">
        <f aca="false">E233+F234-G233</f>
        <v>46794871.8</v>
      </c>
      <c r="F234" s="73"/>
      <c r="G234" s="72"/>
      <c r="H234" s="73" t="n">
        <f aca="false">C234*D234*E234/360</f>
        <v>0</v>
      </c>
      <c r="I234" s="73"/>
      <c r="J234" s="81"/>
      <c r="K234" s="81"/>
    </row>
    <row r="235" customFormat="false" ht="12.75" hidden="false" customHeight="false" outlineLevel="0" collapsed="false">
      <c r="A235" s="93" t="n">
        <v>35</v>
      </c>
      <c r="B235" s="78" t="s">
        <v>37</v>
      </c>
      <c r="C235" s="83" t="n">
        <f aca="false">C234</f>
        <v>0.0734</v>
      </c>
      <c r="D235" s="80" t="n">
        <v>30</v>
      </c>
      <c r="E235" s="72" t="n">
        <f aca="false">E234+F235-G234</f>
        <v>46794871.8</v>
      </c>
      <c r="F235" s="73"/>
      <c r="G235" s="72" t="n">
        <v>320512.82</v>
      </c>
      <c r="H235" s="73" t="n">
        <f aca="false">C235*D235*E235/360</f>
        <v>286228.63251</v>
      </c>
      <c r="I235" s="73"/>
      <c r="J235" s="81"/>
      <c r="K235" s="81"/>
    </row>
    <row r="236" customFormat="false" ht="12.75" hidden="false" customHeight="false" outlineLevel="0" collapsed="false">
      <c r="A236" s="93"/>
      <c r="B236" s="78"/>
      <c r="C236" s="83" t="n">
        <f aca="false">C235</f>
        <v>0.0734</v>
      </c>
      <c r="D236" s="80" t="n">
        <v>0</v>
      </c>
      <c r="E236" s="72" t="n">
        <f aca="false">E235+F236-G235</f>
        <v>46474358.98</v>
      </c>
      <c r="F236" s="73"/>
      <c r="G236" s="72"/>
      <c r="H236" s="73" t="n">
        <f aca="false">C236*D236*E236/360</f>
        <v>0</v>
      </c>
      <c r="I236" s="73"/>
      <c r="J236" s="81"/>
      <c r="K236" s="81"/>
    </row>
    <row r="237" customFormat="false" ht="12.75" hidden="false" customHeight="false" outlineLevel="0" collapsed="false">
      <c r="A237" s="93" t="n">
        <v>36</v>
      </c>
      <c r="B237" s="78" t="s">
        <v>38</v>
      </c>
      <c r="C237" s="83" t="n">
        <f aca="false">C236</f>
        <v>0.0734</v>
      </c>
      <c r="D237" s="80" t="n">
        <v>31</v>
      </c>
      <c r="E237" s="72" t="n">
        <f aca="false">E236+F237-G236</f>
        <v>46474358.98</v>
      </c>
      <c r="F237" s="73"/>
      <c r="G237" s="72" t="n">
        <v>320512.82</v>
      </c>
      <c r="H237" s="73" t="n">
        <f aca="false">C237*D237*E237/360</f>
        <v>293743.767841922</v>
      </c>
      <c r="I237" s="73" t="n">
        <f aca="false">SUM(H231:H236)</f>
        <v>883845.263619233</v>
      </c>
      <c r="J237" s="81"/>
      <c r="K237" s="81"/>
    </row>
    <row r="238" customFormat="false" ht="12.75" hidden="false" customHeight="false" outlineLevel="0" collapsed="false">
      <c r="A238" s="93"/>
      <c r="B238" s="78"/>
      <c r="C238" s="83" t="n">
        <f aca="false">C237</f>
        <v>0.0734</v>
      </c>
      <c r="D238" s="80" t="n">
        <v>0</v>
      </c>
      <c r="E238" s="72" t="n">
        <f aca="false">E237+F238-G237</f>
        <v>46153846.16</v>
      </c>
      <c r="F238" s="73"/>
      <c r="G238" s="72"/>
      <c r="H238" s="73" t="n">
        <f aca="false">C238*D238*E238/360</f>
        <v>0</v>
      </c>
      <c r="I238" s="73"/>
      <c r="J238" s="81"/>
      <c r="K238" s="81"/>
    </row>
    <row r="239" customFormat="false" ht="12.75" hidden="false" customHeight="false" outlineLevel="0" collapsed="false">
      <c r="A239" s="93" t="n">
        <v>37</v>
      </c>
      <c r="B239" s="78" t="s">
        <v>39</v>
      </c>
      <c r="C239" s="83" t="n">
        <f aca="false">C238</f>
        <v>0.0734</v>
      </c>
      <c r="D239" s="80" t="n">
        <v>30</v>
      </c>
      <c r="E239" s="72" t="n">
        <f aca="false">E238+F239-G238</f>
        <v>46153846.16</v>
      </c>
      <c r="F239" s="73"/>
      <c r="G239" s="72" t="n">
        <v>320512.82</v>
      </c>
      <c r="H239" s="73" t="n">
        <f aca="false">C239*D239*E239/360</f>
        <v>282307.692345333</v>
      </c>
      <c r="I239" s="73"/>
      <c r="J239" s="81"/>
      <c r="K239" s="81"/>
    </row>
    <row r="240" customFormat="false" ht="12.75" hidden="false" customHeight="false" outlineLevel="0" collapsed="false">
      <c r="A240" s="93"/>
      <c r="B240" s="78"/>
      <c r="C240" s="83" t="n">
        <f aca="false">C239</f>
        <v>0.0734</v>
      </c>
      <c r="D240" s="80" t="n">
        <v>0</v>
      </c>
      <c r="E240" s="72" t="n">
        <f aca="false">E239+F240-G239</f>
        <v>45833333.34</v>
      </c>
      <c r="F240" s="73"/>
      <c r="G240" s="72"/>
      <c r="H240" s="73" t="n">
        <f aca="false">C240*D240*E240/360</f>
        <v>0</v>
      </c>
      <c r="I240" s="73"/>
      <c r="J240" s="81"/>
      <c r="K240" s="81"/>
    </row>
    <row r="241" customFormat="false" ht="12.75" hidden="false" customHeight="false" outlineLevel="0" collapsed="false">
      <c r="A241" s="93" t="n">
        <v>38</v>
      </c>
      <c r="B241" s="69" t="s">
        <v>48</v>
      </c>
      <c r="C241" s="70" t="n">
        <f aca="false">C240</f>
        <v>0.0734</v>
      </c>
      <c r="D241" s="71" t="n">
        <v>31</v>
      </c>
      <c r="E241" s="72" t="n">
        <f aca="false">E240+F241-G240</f>
        <v>45833333.34</v>
      </c>
      <c r="F241" s="74"/>
      <c r="G241" s="72" t="n">
        <v>320512.82</v>
      </c>
      <c r="H241" s="74" t="n">
        <f aca="false">C241*D241*E241/360</f>
        <v>289692.129671766</v>
      </c>
      <c r="I241" s="74"/>
      <c r="J241" s="75"/>
      <c r="K241" s="75"/>
      <c r="L241" s="5" t="n">
        <f aca="false">SUM(G219:G241)</f>
        <v>3846153.84</v>
      </c>
      <c r="M241" s="5" t="n">
        <f aca="false">SUM(H219:H241)</f>
        <v>3541458.51168323</v>
      </c>
    </row>
    <row r="242" customFormat="false" ht="12.75" hidden="false" customHeight="false" outlineLevel="0" collapsed="false">
      <c r="A242" s="93"/>
      <c r="B242" s="69"/>
      <c r="C242" s="70" t="n">
        <f aca="false">C217</f>
        <v>0.0734</v>
      </c>
      <c r="D242" s="76" t="n">
        <v>0</v>
      </c>
      <c r="E242" s="72" t="n">
        <f aca="false">E241+F242-G241</f>
        <v>45512820.52</v>
      </c>
      <c r="F242" s="74"/>
      <c r="G242" s="72"/>
      <c r="H242" s="74" t="n">
        <f aca="false">C242*D242*E242/360</f>
        <v>0</v>
      </c>
      <c r="I242" s="74"/>
      <c r="J242" s="75"/>
      <c r="K242" s="77" t="n">
        <f aca="false">SUM(K219:K241)</f>
        <v>7387612.35168323</v>
      </c>
    </row>
    <row r="243" customFormat="false" ht="12.75" hidden="false" customHeight="false" outlineLevel="0" collapsed="false">
      <c r="A243" s="93" t="n">
        <v>39</v>
      </c>
      <c r="B243" s="78" t="s">
        <v>29</v>
      </c>
      <c r="C243" s="83" t="n">
        <f aca="false">C242</f>
        <v>0.0734</v>
      </c>
      <c r="D243" s="80" t="n">
        <v>31</v>
      </c>
      <c r="E243" s="72" t="n">
        <f aca="false">E242+F243-G242</f>
        <v>45512820.52</v>
      </c>
      <c r="F243" s="73"/>
      <c r="G243" s="72" t="n">
        <v>320512.82</v>
      </c>
      <c r="H243" s="73" t="n">
        <f aca="false">C243*D243*E243/360</f>
        <v>287666.310586689</v>
      </c>
      <c r="I243" s="73" t="n">
        <f aca="false">SUM(H237:H242)</f>
        <v>865743.589859022</v>
      </c>
      <c r="J243" s="81"/>
      <c r="K243" s="82" t="n">
        <f aca="false">SUM(G243:G266)</f>
        <v>3846153.84</v>
      </c>
    </row>
    <row r="244" customFormat="false" ht="12.75" hidden="false" customHeight="false" outlineLevel="0" collapsed="false">
      <c r="A244" s="93"/>
      <c r="B244" s="78"/>
      <c r="C244" s="83" t="n">
        <f aca="false">C243</f>
        <v>0.0734</v>
      </c>
      <c r="D244" s="80" t="n">
        <v>0</v>
      </c>
      <c r="E244" s="72" t="n">
        <f aca="false">E243+F244-G243</f>
        <v>45192307.7</v>
      </c>
      <c r="F244" s="73"/>
      <c r="G244" s="72"/>
      <c r="H244" s="73" t="n">
        <f aca="false">C244*D244*E244/360</f>
        <v>0</v>
      </c>
      <c r="I244" s="73"/>
      <c r="J244" s="81"/>
      <c r="K244" s="82" t="n">
        <f aca="false">SUM(H243:H266)</f>
        <v>3255229.87966256</v>
      </c>
    </row>
    <row r="245" customFormat="false" ht="12.75" hidden="false" customHeight="false" outlineLevel="0" collapsed="false">
      <c r="A245" s="93" t="n">
        <v>40</v>
      </c>
      <c r="B245" s="78" t="s">
        <v>30</v>
      </c>
      <c r="C245" s="83" t="n">
        <f aca="false">C244</f>
        <v>0.0734</v>
      </c>
      <c r="D245" s="84" t="n">
        <v>28</v>
      </c>
      <c r="E245" s="72" t="n">
        <f aca="false">E244+F245-G244</f>
        <v>45192307.7</v>
      </c>
      <c r="F245" s="73"/>
      <c r="G245" s="72" t="n">
        <v>320512.82</v>
      </c>
      <c r="H245" s="73" t="n">
        <f aca="false">C245*D245*E245/360</f>
        <v>257997.863291778</v>
      </c>
      <c r="I245" s="73"/>
      <c r="J245" s="81"/>
      <c r="K245" s="82" t="n">
        <f aca="false">SUM(J243:J264)</f>
        <v>0</v>
      </c>
    </row>
    <row r="246" customFormat="false" ht="12.75" hidden="false" customHeight="false" outlineLevel="0" collapsed="false">
      <c r="A246" s="93"/>
      <c r="B246" s="78"/>
      <c r="C246" s="83" t="n">
        <f aca="false">C245</f>
        <v>0.0734</v>
      </c>
      <c r="D246" s="80" t="n">
        <v>0</v>
      </c>
      <c r="E246" s="72" t="n">
        <f aca="false">E245+F246-G245</f>
        <v>44871794.88</v>
      </c>
      <c r="F246" s="73"/>
      <c r="G246" s="72"/>
      <c r="H246" s="73" t="n">
        <f aca="false">C246*D246*E246/360</f>
        <v>0</v>
      </c>
      <c r="I246" s="73"/>
      <c r="J246" s="81"/>
      <c r="K246" s="81"/>
    </row>
    <row r="247" customFormat="false" ht="12.75" hidden="false" customHeight="false" outlineLevel="0" collapsed="false">
      <c r="A247" s="93" t="n">
        <v>41</v>
      </c>
      <c r="B247" s="78" t="s">
        <v>31</v>
      </c>
      <c r="C247" s="83" t="n">
        <f aca="false">C246</f>
        <v>0.0734</v>
      </c>
      <c r="D247" s="80" t="n">
        <v>31</v>
      </c>
      <c r="E247" s="72" t="n">
        <f aca="false">E246+F247-G246</f>
        <v>44871794.88</v>
      </c>
      <c r="F247" s="73"/>
      <c r="G247" s="72" t="n">
        <v>320512.82</v>
      </c>
      <c r="H247" s="73" t="n">
        <f aca="false">C247*D247*E247/360</f>
        <v>283614.672416533</v>
      </c>
      <c r="I247" s="73"/>
      <c r="J247" s="81"/>
      <c r="K247" s="81"/>
    </row>
    <row r="248" customFormat="false" ht="12.75" hidden="false" customHeight="false" outlineLevel="0" collapsed="false">
      <c r="A248" s="93"/>
      <c r="B248" s="78"/>
      <c r="C248" s="83" t="n">
        <f aca="false">C247</f>
        <v>0.0734</v>
      </c>
      <c r="D248" s="80" t="n">
        <v>0</v>
      </c>
      <c r="E248" s="72" t="n">
        <f aca="false">E247+F248-G247</f>
        <v>44551282.06</v>
      </c>
      <c r="F248" s="73"/>
      <c r="G248" s="72"/>
      <c r="H248" s="73" t="n">
        <f aca="false">C248*D248*E248/360</f>
        <v>0</v>
      </c>
      <c r="I248" s="73"/>
      <c r="J248" s="81"/>
      <c r="K248" s="81"/>
    </row>
    <row r="249" customFormat="false" ht="12.75" hidden="false" customHeight="false" outlineLevel="0" collapsed="false">
      <c r="A249" s="93" t="n">
        <v>42</v>
      </c>
      <c r="B249" s="78" t="s">
        <v>32</v>
      </c>
      <c r="C249" s="83" t="n">
        <f aca="false">C248</f>
        <v>0.0734</v>
      </c>
      <c r="D249" s="80" t="n">
        <v>30</v>
      </c>
      <c r="E249" s="72" t="n">
        <f aca="false">E248+F249-G248</f>
        <v>44551282.06</v>
      </c>
      <c r="F249" s="73"/>
      <c r="G249" s="72" t="n">
        <v>320512.82</v>
      </c>
      <c r="H249" s="73" t="n">
        <f aca="false">C249*D249*E249/360</f>
        <v>272505.341933666</v>
      </c>
      <c r="I249" s="73" t="n">
        <f aca="false">SUM(H243:H248)</f>
        <v>829278.846294999</v>
      </c>
      <c r="J249" s="81"/>
      <c r="K249" s="81"/>
    </row>
    <row r="250" customFormat="false" ht="12.75" hidden="false" customHeight="false" outlineLevel="0" collapsed="false">
      <c r="A250" s="93"/>
      <c r="B250" s="78"/>
      <c r="C250" s="83" t="n">
        <f aca="false">C249</f>
        <v>0.0734</v>
      </c>
      <c r="D250" s="80" t="n">
        <v>0</v>
      </c>
      <c r="E250" s="72" t="n">
        <f aca="false">E249+F250-G249</f>
        <v>44230769.24</v>
      </c>
      <c r="F250" s="73"/>
      <c r="G250" s="72"/>
      <c r="H250" s="73" t="n">
        <f aca="false">C250*D250*E250/360</f>
        <v>0</v>
      </c>
      <c r="I250" s="73"/>
      <c r="J250" s="81"/>
      <c r="K250" s="81"/>
    </row>
    <row r="251" customFormat="false" ht="12.75" hidden="false" customHeight="false" outlineLevel="0" collapsed="false">
      <c r="A251" s="93" t="n">
        <v>43</v>
      </c>
      <c r="B251" s="78" t="s">
        <v>33</v>
      </c>
      <c r="C251" s="83" t="n">
        <f aca="false">C250</f>
        <v>0.0734</v>
      </c>
      <c r="D251" s="80" t="n">
        <v>31</v>
      </c>
      <c r="E251" s="72" t="n">
        <f aca="false">E250+F251-G250</f>
        <v>44230769.24</v>
      </c>
      <c r="F251" s="73"/>
      <c r="G251" s="72" t="n">
        <v>320512.82</v>
      </c>
      <c r="H251" s="73" t="n">
        <f aca="false">C251*D251*E251/360</f>
        <v>279563.034246378</v>
      </c>
      <c r="I251" s="73"/>
      <c r="J251" s="81"/>
      <c r="K251" s="81"/>
    </row>
    <row r="252" customFormat="false" ht="12.75" hidden="false" customHeight="false" outlineLevel="0" collapsed="false">
      <c r="A252" s="93"/>
      <c r="B252" s="78"/>
      <c r="C252" s="83" t="n">
        <f aca="false">C251</f>
        <v>0.0734</v>
      </c>
      <c r="D252" s="80" t="n">
        <v>0</v>
      </c>
      <c r="E252" s="72" t="n">
        <f aca="false">E251+F252-G251</f>
        <v>43910256.42</v>
      </c>
      <c r="F252" s="73"/>
      <c r="G252" s="72"/>
      <c r="H252" s="73" t="n">
        <f aca="false">C252*D252*E252/360</f>
        <v>0</v>
      </c>
      <c r="I252" s="73"/>
      <c r="J252" s="81"/>
      <c r="K252" s="81"/>
    </row>
    <row r="253" customFormat="false" ht="12.75" hidden="false" customHeight="false" outlineLevel="0" collapsed="false">
      <c r="A253" s="93" t="n">
        <v>44</v>
      </c>
      <c r="B253" s="78" t="s">
        <v>34</v>
      </c>
      <c r="C253" s="83" t="n">
        <f aca="false">C252</f>
        <v>0.0734</v>
      </c>
      <c r="D253" s="80" t="n">
        <v>30</v>
      </c>
      <c r="E253" s="72" t="n">
        <f aca="false">E252+F253-G252</f>
        <v>43910256.42</v>
      </c>
      <c r="F253" s="73"/>
      <c r="G253" s="72" t="n">
        <v>320512.82</v>
      </c>
      <c r="H253" s="73" t="n">
        <f aca="false">C253*D253*E253/360</f>
        <v>268584.401769</v>
      </c>
      <c r="I253" s="73"/>
      <c r="J253" s="81"/>
      <c r="K253" s="81"/>
    </row>
    <row r="254" customFormat="false" ht="12.75" hidden="false" customHeight="false" outlineLevel="0" collapsed="false">
      <c r="A254" s="93"/>
      <c r="B254" s="78"/>
      <c r="C254" s="83" t="n">
        <f aca="false">C253</f>
        <v>0.0734</v>
      </c>
      <c r="D254" s="80" t="n">
        <v>0</v>
      </c>
      <c r="E254" s="72" t="n">
        <f aca="false">E253+F254-G253</f>
        <v>43589743.6</v>
      </c>
      <c r="F254" s="73"/>
      <c r="G254" s="72"/>
      <c r="H254" s="73" t="n">
        <f aca="false">C254*D254*E254/360</f>
        <v>0</v>
      </c>
      <c r="I254" s="73"/>
      <c r="J254" s="81"/>
      <c r="K254" s="81"/>
    </row>
    <row r="255" customFormat="false" ht="12.75" hidden="false" customHeight="false" outlineLevel="0" collapsed="false">
      <c r="A255" s="93" t="n">
        <v>45</v>
      </c>
      <c r="B255" s="78" t="s">
        <v>35</v>
      </c>
      <c r="C255" s="83" t="n">
        <f aca="false">C254</f>
        <v>0.0734</v>
      </c>
      <c r="D255" s="80" t="n">
        <v>31</v>
      </c>
      <c r="E255" s="72" t="n">
        <f aca="false">E254+F255-G254</f>
        <v>43589743.6</v>
      </c>
      <c r="F255" s="73"/>
      <c r="G255" s="72" t="n">
        <v>320512.82</v>
      </c>
      <c r="H255" s="73" t="n">
        <f aca="false">C255*D255*E255/360</f>
        <v>275511.396076222</v>
      </c>
      <c r="I255" s="73" t="n">
        <f aca="false">SUM(H249:H254)</f>
        <v>820652.777949044</v>
      </c>
      <c r="J255" s="81"/>
      <c r="K255" s="81"/>
    </row>
    <row r="256" customFormat="false" ht="12.75" hidden="false" customHeight="false" outlineLevel="0" collapsed="false">
      <c r="A256" s="93"/>
      <c r="B256" s="78"/>
      <c r="C256" s="83" t="n">
        <f aca="false">C255</f>
        <v>0.0734</v>
      </c>
      <c r="D256" s="80" t="n">
        <v>0</v>
      </c>
      <c r="E256" s="72" t="n">
        <f aca="false">E255+F256-G255</f>
        <v>43269230.78</v>
      </c>
      <c r="F256" s="73"/>
      <c r="G256" s="72"/>
      <c r="H256" s="73" t="n">
        <f aca="false">C256*D256*E256/360</f>
        <v>0</v>
      </c>
      <c r="I256" s="73"/>
      <c r="J256" s="81"/>
      <c r="K256" s="81"/>
    </row>
    <row r="257" customFormat="false" ht="12.75" hidden="false" customHeight="false" outlineLevel="0" collapsed="false">
      <c r="A257" s="93" t="n">
        <v>46</v>
      </c>
      <c r="B257" s="78" t="s">
        <v>36</v>
      </c>
      <c r="C257" s="83" t="n">
        <f aca="false">C256</f>
        <v>0.0734</v>
      </c>
      <c r="D257" s="80" t="n">
        <v>31</v>
      </c>
      <c r="E257" s="72" t="n">
        <f aca="false">E256+F257-G256</f>
        <v>43269230.78</v>
      </c>
      <c r="F257" s="73"/>
      <c r="G257" s="72" t="n">
        <v>320512.82</v>
      </c>
      <c r="H257" s="73" t="n">
        <f aca="false">C257*D257*E257/360</f>
        <v>273485.576991144</v>
      </c>
      <c r="I257" s="73"/>
      <c r="J257" s="81"/>
      <c r="K257" s="81"/>
    </row>
    <row r="258" customFormat="false" ht="12.75" hidden="false" customHeight="false" outlineLevel="0" collapsed="false">
      <c r="A258" s="93"/>
      <c r="B258" s="78"/>
      <c r="C258" s="83" t="n">
        <f aca="false">C257</f>
        <v>0.0734</v>
      </c>
      <c r="D258" s="80" t="n">
        <v>0</v>
      </c>
      <c r="E258" s="72" t="n">
        <f aca="false">E257+F258-G257</f>
        <v>42948717.96</v>
      </c>
      <c r="F258" s="73"/>
      <c r="G258" s="72"/>
      <c r="H258" s="73" t="n">
        <f aca="false">C258*D258*E258/360</f>
        <v>0</v>
      </c>
      <c r="I258" s="73"/>
      <c r="J258" s="81"/>
      <c r="K258" s="81"/>
    </row>
    <row r="259" customFormat="false" ht="12.75" hidden="false" customHeight="false" outlineLevel="0" collapsed="false">
      <c r="A259" s="93" t="n">
        <v>47</v>
      </c>
      <c r="B259" s="78" t="s">
        <v>37</v>
      </c>
      <c r="C259" s="83" t="n">
        <f aca="false">C258</f>
        <v>0.0734</v>
      </c>
      <c r="D259" s="80" t="n">
        <v>30</v>
      </c>
      <c r="E259" s="72" t="n">
        <f aca="false">E258+F259-G258</f>
        <v>42948717.96</v>
      </c>
      <c r="F259" s="73"/>
      <c r="G259" s="72" t="n">
        <v>320512.82</v>
      </c>
      <c r="H259" s="73" t="n">
        <f aca="false">C259*D259*E259/360</f>
        <v>262702.991522</v>
      </c>
      <c r="I259" s="73"/>
      <c r="J259" s="81"/>
      <c r="K259" s="81"/>
    </row>
    <row r="260" customFormat="false" ht="12.75" hidden="false" customHeight="false" outlineLevel="0" collapsed="false">
      <c r="A260" s="93"/>
      <c r="B260" s="78"/>
      <c r="C260" s="83" t="n">
        <f aca="false">C259</f>
        <v>0.0734</v>
      </c>
      <c r="D260" s="80" t="n">
        <v>0</v>
      </c>
      <c r="E260" s="72" t="n">
        <f aca="false">E259+F260-G259</f>
        <v>42628205.14</v>
      </c>
      <c r="F260" s="73"/>
      <c r="G260" s="72"/>
      <c r="H260" s="73" t="n">
        <f aca="false">C260*D260*E260/360</f>
        <v>0</v>
      </c>
      <c r="I260" s="73"/>
      <c r="J260" s="81"/>
      <c r="K260" s="81"/>
    </row>
    <row r="261" customFormat="false" ht="12.75" hidden="false" customHeight="false" outlineLevel="0" collapsed="false">
      <c r="A261" s="93" t="n">
        <v>48</v>
      </c>
      <c r="B261" s="78" t="s">
        <v>38</v>
      </c>
      <c r="C261" s="83" t="n">
        <f aca="false">C260</f>
        <v>0.0734</v>
      </c>
      <c r="D261" s="80" t="n">
        <v>31</v>
      </c>
      <c r="E261" s="72" t="n">
        <f aca="false">E260+F261-G260</f>
        <v>42628205.14</v>
      </c>
      <c r="F261" s="73"/>
      <c r="G261" s="72" t="n">
        <v>320512.82</v>
      </c>
      <c r="H261" s="73" t="n">
        <f aca="false">C261*D261*E261/360</f>
        <v>269433.938820989</v>
      </c>
      <c r="I261" s="73" t="n">
        <f aca="false">SUM(H255:H260)</f>
        <v>811699.964589366</v>
      </c>
      <c r="J261" s="81"/>
      <c r="K261" s="81"/>
    </row>
    <row r="262" customFormat="false" ht="12.75" hidden="false" customHeight="false" outlineLevel="0" collapsed="false">
      <c r="A262" s="93"/>
      <c r="B262" s="78"/>
      <c r="C262" s="83" t="n">
        <f aca="false">C261</f>
        <v>0.0734</v>
      </c>
      <c r="D262" s="80" t="n">
        <v>0</v>
      </c>
      <c r="E262" s="72" t="n">
        <f aca="false">E261+F262-G261</f>
        <v>42307692.32</v>
      </c>
      <c r="F262" s="73"/>
      <c r="G262" s="72"/>
      <c r="H262" s="73" t="n">
        <f aca="false">C262*D262*E262/360</f>
        <v>0</v>
      </c>
      <c r="I262" s="73"/>
      <c r="J262" s="81"/>
      <c r="K262" s="81"/>
    </row>
    <row r="263" customFormat="false" ht="12.75" hidden="false" customHeight="false" outlineLevel="0" collapsed="false">
      <c r="A263" s="93" t="n">
        <v>49</v>
      </c>
      <c r="B263" s="78" t="s">
        <v>39</v>
      </c>
      <c r="C263" s="83" t="n">
        <f aca="false">C262</f>
        <v>0.0734</v>
      </c>
      <c r="D263" s="80" t="n">
        <v>30</v>
      </c>
      <c r="E263" s="72" t="n">
        <f aca="false">E262+F263-G262</f>
        <v>42307692.32</v>
      </c>
      <c r="F263" s="73"/>
      <c r="G263" s="72" t="n">
        <v>320512.82</v>
      </c>
      <c r="H263" s="73" t="n">
        <f aca="false">C263*D263*E263/360</f>
        <v>258782.051357333</v>
      </c>
      <c r="I263" s="73"/>
      <c r="J263" s="81"/>
      <c r="K263" s="81"/>
    </row>
    <row r="264" customFormat="false" ht="12.75" hidden="false" customHeight="false" outlineLevel="0" collapsed="false">
      <c r="A264" s="93"/>
      <c r="B264" s="78"/>
      <c r="C264" s="83" t="n">
        <f aca="false">C263</f>
        <v>0.0734</v>
      </c>
      <c r="D264" s="80" t="n">
        <v>0</v>
      </c>
      <c r="E264" s="72" t="n">
        <f aca="false">E263+F264-G263</f>
        <v>41987179.5</v>
      </c>
      <c r="F264" s="73"/>
      <c r="G264" s="72"/>
      <c r="H264" s="73" t="n">
        <f aca="false">C264*D264*E264/360</f>
        <v>0</v>
      </c>
      <c r="I264" s="73"/>
      <c r="J264" s="81"/>
      <c r="K264" s="81"/>
    </row>
    <row r="265" customFormat="false" ht="12.75" hidden="false" customHeight="false" outlineLevel="0" collapsed="false">
      <c r="A265" s="93" t="n">
        <v>50</v>
      </c>
      <c r="B265" s="69" t="s">
        <v>49</v>
      </c>
      <c r="C265" s="83" t="n">
        <f aca="false">C264</f>
        <v>0.0734</v>
      </c>
      <c r="D265" s="80" t="n">
        <v>31</v>
      </c>
      <c r="E265" s="72" t="n">
        <f aca="false">E264+F265-G264</f>
        <v>41987179.5</v>
      </c>
      <c r="F265" s="94"/>
      <c r="G265" s="72" t="n">
        <v>320512.82</v>
      </c>
      <c r="H265" s="73" t="n">
        <f aca="false">C265*D265*E265/360</f>
        <v>265382.300650833</v>
      </c>
      <c r="I265" s="93"/>
      <c r="J265" s="93"/>
      <c r="K265" s="77" t="n">
        <f aca="false">K243+K244</f>
        <v>7101383.71966256</v>
      </c>
      <c r="L265" s="5" t="n">
        <f aca="false">SUM(G243:G265)</f>
        <v>3846153.84</v>
      </c>
      <c r="M265" s="5" t="n">
        <f aca="false">SUM(H243:H265)</f>
        <v>3255229.87966256</v>
      </c>
    </row>
    <row r="266" customFormat="false" ht="12.75" hidden="false" customHeight="false" outlineLevel="0" collapsed="false">
      <c r="A266" s="93"/>
      <c r="B266" s="69"/>
      <c r="C266" s="83" t="n">
        <f aca="false">C265</f>
        <v>0.0734</v>
      </c>
      <c r="D266" s="80" t="n">
        <v>0</v>
      </c>
      <c r="E266" s="72" t="n">
        <f aca="false">E265+F266-G265</f>
        <v>41666666.68</v>
      </c>
      <c r="F266" s="94"/>
      <c r="G266" s="72"/>
      <c r="H266" s="73" t="n">
        <f aca="false">C266*D266*E266/360</f>
        <v>0</v>
      </c>
      <c r="I266" s="93"/>
      <c r="J266" s="93"/>
      <c r="K266" s="81"/>
    </row>
    <row r="267" customFormat="false" ht="12.75" hidden="false" customHeight="false" outlineLevel="0" collapsed="false">
      <c r="A267" s="93" t="n">
        <v>51</v>
      </c>
      <c r="B267" s="78" t="s">
        <v>50</v>
      </c>
      <c r="C267" s="83" t="n">
        <f aca="false">C266</f>
        <v>0.0734</v>
      </c>
      <c r="D267" s="80" t="n">
        <v>31</v>
      </c>
      <c r="E267" s="72" t="n">
        <f aca="false">E266+F267-G266</f>
        <v>41666666.68</v>
      </c>
      <c r="F267" s="94"/>
      <c r="G267" s="72" t="n">
        <v>320512.82</v>
      </c>
      <c r="H267" s="73" t="n">
        <f aca="false">C267*D267*E267/360</f>
        <v>263356.481565755</v>
      </c>
      <c r="I267" s="93"/>
      <c r="J267" s="93"/>
      <c r="K267" s="81"/>
    </row>
    <row r="268" customFormat="false" ht="12.75" hidden="false" customHeight="false" outlineLevel="0" collapsed="false">
      <c r="A268" s="93"/>
      <c r="B268" s="93"/>
      <c r="C268" s="83" t="n">
        <f aca="false">C267</f>
        <v>0.0734</v>
      </c>
      <c r="D268" s="80" t="n">
        <v>0</v>
      </c>
      <c r="E268" s="72" t="n">
        <f aca="false">E267+F268-G267</f>
        <v>41346153.86</v>
      </c>
      <c r="F268" s="94"/>
      <c r="G268" s="72"/>
      <c r="H268" s="95"/>
      <c r="I268" s="93"/>
      <c r="J268" s="93"/>
      <c r="K268" s="96"/>
    </row>
    <row r="269" customFormat="false" ht="12.75" hidden="false" customHeight="false" outlineLevel="0" collapsed="false">
      <c r="A269" s="93" t="n">
        <v>52</v>
      </c>
      <c r="B269" s="78" t="s">
        <v>30</v>
      </c>
      <c r="C269" s="83" t="n">
        <f aca="false">C268</f>
        <v>0.0734</v>
      </c>
      <c r="D269" s="84" t="n">
        <v>28</v>
      </c>
      <c r="E269" s="72" t="n">
        <f aca="false">E268+F269-G268</f>
        <v>41346153.86</v>
      </c>
      <c r="F269" s="73"/>
      <c r="G269" s="72" t="n">
        <v>320512.82</v>
      </c>
      <c r="H269" s="73" t="n">
        <f aca="false">C269*D269*E269/360</f>
        <v>236040.598369644</v>
      </c>
      <c r="I269" s="73"/>
      <c r="J269" s="81"/>
      <c r="K269" s="82" t="n">
        <f aca="false">SUM(J267:J288)</f>
        <v>0</v>
      </c>
    </row>
    <row r="270" customFormat="false" ht="12.75" hidden="false" customHeight="false" outlineLevel="0" collapsed="false">
      <c r="A270" s="93"/>
      <c r="B270" s="78"/>
      <c r="C270" s="83" t="n">
        <f aca="false">C269</f>
        <v>0.0734</v>
      </c>
      <c r="D270" s="80" t="n">
        <v>0</v>
      </c>
      <c r="E270" s="72" t="n">
        <f aca="false">E269+F270-G269</f>
        <v>41025641.04</v>
      </c>
      <c r="F270" s="73"/>
      <c r="G270" s="72"/>
      <c r="H270" s="73" t="n">
        <f aca="false">C270*D270*E270/360</f>
        <v>0</v>
      </c>
      <c r="I270" s="73"/>
      <c r="J270" s="81"/>
      <c r="K270" s="81" t="n">
        <f aca="false">SUM(G267:G290)</f>
        <v>3846153.84</v>
      </c>
    </row>
    <row r="271" customFormat="false" ht="12.75" hidden="false" customHeight="false" outlineLevel="0" collapsed="false">
      <c r="A271" s="93" t="n">
        <v>53</v>
      </c>
      <c r="B271" s="78" t="s">
        <v>31</v>
      </c>
      <c r="C271" s="83" t="n">
        <f aca="false">C270</f>
        <v>0.0734</v>
      </c>
      <c r="D271" s="80" t="n">
        <v>31</v>
      </c>
      <c r="E271" s="72" t="n">
        <f aca="false">E270+F271-G270</f>
        <v>41025641.04</v>
      </c>
      <c r="F271" s="73"/>
      <c r="G271" s="72" t="n">
        <v>320512.82</v>
      </c>
      <c r="H271" s="73" t="n">
        <f aca="false">C271*D271*E271/360</f>
        <v>259304.8433956</v>
      </c>
      <c r="I271" s="73"/>
      <c r="J271" s="81"/>
      <c r="K271" s="81" t="n">
        <f aca="false">SUM(H267:H290)</f>
        <v>2969001.2476419</v>
      </c>
    </row>
    <row r="272" customFormat="false" ht="12.75" hidden="false" customHeight="false" outlineLevel="0" collapsed="false">
      <c r="A272" s="93"/>
      <c r="B272" s="78"/>
      <c r="C272" s="83" t="n">
        <f aca="false">C271</f>
        <v>0.0734</v>
      </c>
      <c r="D272" s="80" t="n">
        <v>0</v>
      </c>
      <c r="E272" s="72" t="n">
        <f aca="false">E271+F272-G271</f>
        <v>40705128.22</v>
      </c>
      <c r="F272" s="73"/>
      <c r="G272" s="72"/>
      <c r="H272" s="73" t="n">
        <f aca="false">C272*D272*E272/360</f>
        <v>0</v>
      </c>
      <c r="I272" s="73"/>
      <c r="J272" s="81"/>
      <c r="K272" s="97"/>
      <c r="L272" s="5" t="n">
        <f aca="false">G267+G269+G271</f>
        <v>961538.46</v>
      </c>
      <c r="M272" s="5" t="n">
        <f aca="false">H267+H269+H271</f>
        <v>758701.923330999</v>
      </c>
    </row>
    <row r="273" customFormat="false" ht="12.75" hidden="false" customHeight="false" outlineLevel="0" collapsed="false">
      <c r="A273" s="93" t="n">
        <v>54</v>
      </c>
      <c r="B273" s="78" t="s">
        <v>51</v>
      </c>
      <c r="C273" s="83" t="n">
        <f aca="false">C272</f>
        <v>0.0734</v>
      </c>
      <c r="D273" s="80" t="n">
        <v>30</v>
      </c>
      <c r="E273" s="72" t="n">
        <f aca="false">E272+F273-G272</f>
        <v>40705128.22</v>
      </c>
      <c r="F273" s="94"/>
      <c r="G273" s="72" t="n">
        <v>320512.82</v>
      </c>
      <c r="H273" s="73" t="n">
        <f aca="false">C273*D273*E273/360</f>
        <v>248979.700945666</v>
      </c>
      <c r="I273" s="93"/>
      <c r="J273" s="93"/>
      <c r="K273" s="97"/>
    </row>
    <row r="274" customFormat="false" ht="12.75" hidden="false" customHeight="false" outlineLevel="0" collapsed="false">
      <c r="A274" s="93"/>
      <c r="B274" s="93"/>
      <c r="C274" s="83" t="n">
        <f aca="false">C273</f>
        <v>0.0734</v>
      </c>
      <c r="D274" s="80" t="n">
        <v>0</v>
      </c>
      <c r="E274" s="72" t="n">
        <f aca="false">E273+F274-G273</f>
        <v>40384615.4</v>
      </c>
      <c r="F274" s="94"/>
      <c r="G274" s="72"/>
      <c r="H274" s="73" t="n">
        <f aca="false">C274*D274*E274/360</f>
        <v>0</v>
      </c>
      <c r="I274" s="93"/>
      <c r="J274" s="93"/>
      <c r="K274" s="98"/>
    </row>
    <row r="275" customFormat="false" ht="12.75" hidden="false" customHeight="false" outlineLevel="0" collapsed="false">
      <c r="A275" s="93" t="n">
        <v>55</v>
      </c>
      <c r="B275" s="78" t="s">
        <v>33</v>
      </c>
      <c r="C275" s="83" t="n">
        <f aca="false">C274</f>
        <v>0.0734</v>
      </c>
      <c r="D275" s="80" t="n">
        <v>31</v>
      </c>
      <c r="E275" s="72" t="n">
        <f aca="false">E274+F275-G274</f>
        <v>40384615.4</v>
      </c>
      <c r="F275" s="94"/>
      <c r="G275" s="72" t="n">
        <v>320512.82</v>
      </c>
      <c r="H275" s="73" t="n">
        <f aca="false">C275*D275*E275/360</f>
        <v>255253.205225444</v>
      </c>
      <c r="I275" s="93"/>
      <c r="J275" s="93"/>
      <c r="K275" s="93"/>
    </row>
    <row r="276" customFormat="false" ht="12.75" hidden="false" customHeight="false" outlineLevel="0" collapsed="false">
      <c r="A276" s="93"/>
      <c r="B276" s="78"/>
      <c r="C276" s="83" t="n">
        <f aca="false">C275</f>
        <v>0.0734</v>
      </c>
      <c r="D276" s="80" t="n">
        <v>0</v>
      </c>
      <c r="E276" s="72" t="n">
        <f aca="false">E275+F276-G275</f>
        <v>40064102.58</v>
      </c>
      <c r="F276" s="94"/>
      <c r="G276" s="72"/>
      <c r="H276" s="73" t="n">
        <f aca="false">C276*D276*E276/360</f>
        <v>0</v>
      </c>
      <c r="I276" s="93"/>
      <c r="J276" s="93"/>
      <c r="K276" s="93"/>
    </row>
    <row r="277" customFormat="false" ht="12.75" hidden="false" customHeight="false" outlineLevel="0" collapsed="false">
      <c r="A277" s="93" t="n">
        <v>56</v>
      </c>
      <c r="B277" s="78" t="s">
        <v>34</v>
      </c>
      <c r="C277" s="83" t="n">
        <f aca="false">C276</f>
        <v>0.0734</v>
      </c>
      <c r="D277" s="80" t="n">
        <v>30</v>
      </c>
      <c r="E277" s="72" t="n">
        <f aca="false">E276+F277-G276</f>
        <v>40064102.58</v>
      </c>
      <c r="F277" s="94"/>
      <c r="G277" s="72" t="n">
        <v>320512.82</v>
      </c>
      <c r="H277" s="73" t="n">
        <f aca="false">C277*D277*E277/360</f>
        <v>245058.760781</v>
      </c>
      <c r="I277" s="93"/>
      <c r="J277" s="93"/>
      <c r="K277" s="93"/>
    </row>
    <row r="278" customFormat="false" ht="12.75" hidden="false" customHeight="false" outlineLevel="0" collapsed="false">
      <c r="A278" s="93"/>
      <c r="B278" s="78"/>
      <c r="C278" s="83" t="n">
        <f aca="false">C277</f>
        <v>0.0734</v>
      </c>
      <c r="D278" s="80" t="n">
        <v>0</v>
      </c>
      <c r="E278" s="72" t="n">
        <f aca="false">E277+F278-G277</f>
        <v>39743589.76</v>
      </c>
      <c r="F278" s="94"/>
      <c r="G278" s="72"/>
      <c r="H278" s="73" t="n">
        <f aca="false">C278*D278*E278/360</f>
        <v>0</v>
      </c>
      <c r="I278" s="93"/>
      <c r="J278" s="93"/>
      <c r="K278" s="93"/>
    </row>
    <row r="279" customFormat="false" ht="12.75" hidden="false" customHeight="false" outlineLevel="0" collapsed="false">
      <c r="A279" s="93" t="n">
        <v>57</v>
      </c>
      <c r="B279" s="78" t="s">
        <v>35</v>
      </c>
      <c r="C279" s="83" t="n">
        <f aca="false">C278</f>
        <v>0.0734</v>
      </c>
      <c r="D279" s="80" t="n">
        <v>31</v>
      </c>
      <c r="E279" s="72" t="n">
        <f aca="false">E278+F279-G278</f>
        <v>39743589.76</v>
      </c>
      <c r="F279" s="94"/>
      <c r="G279" s="72" t="n">
        <v>320512.82</v>
      </c>
      <c r="H279" s="73" t="n">
        <f aca="false">C279*D279*E279/360</f>
        <v>251201.567055289</v>
      </c>
      <c r="I279" s="93"/>
      <c r="J279" s="93"/>
      <c r="K279" s="93"/>
    </row>
    <row r="280" customFormat="false" ht="12.75" hidden="false" customHeight="false" outlineLevel="0" collapsed="false">
      <c r="A280" s="93"/>
      <c r="B280" s="78"/>
      <c r="C280" s="83" t="n">
        <f aca="false">C279</f>
        <v>0.0734</v>
      </c>
      <c r="D280" s="80" t="n">
        <v>0</v>
      </c>
      <c r="E280" s="72" t="n">
        <f aca="false">E279+F280-G279</f>
        <v>39423076.94</v>
      </c>
      <c r="F280" s="94"/>
      <c r="G280" s="72"/>
      <c r="H280" s="73" t="n">
        <f aca="false">C280*D280*E280/360</f>
        <v>0</v>
      </c>
      <c r="I280" s="93"/>
      <c r="J280" s="93"/>
      <c r="K280" s="93"/>
    </row>
    <row r="281" customFormat="false" ht="12.75" hidden="false" customHeight="false" outlineLevel="0" collapsed="false">
      <c r="A281" s="93" t="n">
        <v>58</v>
      </c>
      <c r="B281" s="78" t="s">
        <v>36</v>
      </c>
      <c r="C281" s="83" t="n">
        <f aca="false">C280</f>
        <v>0.0734</v>
      </c>
      <c r="D281" s="80" t="n">
        <v>31</v>
      </c>
      <c r="E281" s="72" t="n">
        <f aca="false">E280+F281-G280</f>
        <v>39423076.94</v>
      </c>
      <c r="F281" s="94"/>
      <c r="G281" s="72" t="n">
        <v>320512.82</v>
      </c>
      <c r="H281" s="73" t="n">
        <f aca="false">C281*D281*E281/360</f>
        <v>249175.747970211</v>
      </c>
      <c r="I281" s="93"/>
      <c r="J281" s="93"/>
      <c r="K281" s="93"/>
    </row>
    <row r="282" customFormat="false" ht="12.75" hidden="false" customHeight="false" outlineLevel="0" collapsed="false">
      <c r="A282" s="93"/>
      <c r="B282" s="78"/>
      <c r="C282" s="83" t="n">
        <f aca="false">C281</f>
        <v>0.0734</v>
      </c>
      <c r="D282" s="80" t="n">
        <v>0</v>
      </c>
      <c r="E282" s="72" t="n">
        <f aca="false">E281+F282-G281</f>
        <v>39102564.12</v>
      </c>
      <c r="F282" s="94"/>
      <c r="G282" s="72"/>
      <c r="H282" s="73" t="n">
        <f aca="false">C282*D282*E282/360</f>
        <v>0</v>
      </c>
      <c r="I282" s="93"/>
      <c r="J282" s="93"/>
      <c r="K282" s="93"/>
    </row>
    <row r="283" customFormat="false" ht="12.75" hidden="false" customHeight="false" outlineLevel="0" collapsed="false">
      <c r="A283" s="93" t="n">
        <v>59</v>
      </c>
      <c r="B283" s="78" t="s">
        <v>37</v>
      </c>
      <c r="C283" s="83" t="n">
        <f aca="false">C282</f>
        <v>0.0734</v>
      </c>
      <c r="D283" s="80" t="n">
        <v>30</v>
      </c>
      <c r="E283" s="72" t="n">
        <f aca="false">E282+F283-G282</f>
        <v>39102564.12</v>
      </c>
      <c r="F283" s="94"/>
      <c r="G283" s="72" t="n">
        <v>320512.82</v>
      </c>
      <c r="H283" s="73" t="n">
        <f aca="false">C283*D283*E283/360</f>
        <v>239177.350534</v>
      </c>
      <c r="I283" s="93"/>
      <c r="J283" s="93"/>
      <c r="K283" s="93"/>
    </row>
    <row r="284" customFormat="false" ht="12.75" hidden="false" customHeight="false" outlineLevel="0" collapsed="false">
      <c r="A284" s="93"/>
      <c r="B284" s="78"/>
      <c r="C284" s="83" t="n">
        <f aca="false">C283</f>
        <v>0.0734</v>
      </c>
      <c r="D284" s="80" t="n">
        <v>0</v>
      </c>
      <c r="E284" s="72" t="n">
        <f aca="false">E283+F284-G283</f>
        <v>38782051.3</v>
      </c>
      <c r="F284" s="94"/>
      <c r="G284" s="72"/>
      <c r="H284" s="73" t="n">
        <f aca="false">C284*D284*E284/360</f>
        <v>0</v>
      </c>
      <c r="I284" s="93"/>
      <c r="J284" s="93"/>
      <c r="K284" s="93"/>
    </row>
    <row r="285" customFormat="false" ht="12.75" hidden="false" customHeight="false" outlineLevel="0" collapsed="false">
      <c r="A285" s="93" t="n">
        <v>60</v>
      </c>
      <c r="B285" s="78" t="s">
        <v>38</v>
      </c>
      <c r="C285" s="83" t="n">
        <f aca="false">C284</f>
        <v>0.0734</v>
      </c>
      <c r="D285" s="80" t="n">
        <v>31</v>
      </c>
      <c r="E285" s="72" t="n">
        <f aca="false">E284+F285-G284</f>
        <v>38782051.3</v>
      </c>
      <c r="F285" s="94"/>
      <c r="G285" s="72" t="n">
        <v>320512.82</v>
      </c>
      <c r="H285" s="73" t="n">
        <f aca="false">C285*D285*E285/360</f>
        <v>245124.109800055</v>
      </c>
      <c r="I285" s="93"/>
      <c r="J285" s="93"/>
      <c r="K285" s="93"/>
    </row>
    <row r="286" customFormat="false" ht="12.75" hidden="false" customHeight="false" outlineLevel="0" collapsed="false">
      <c r="A286" s="93"/>
      <c r="B286" s="78"/>
      <c r="C286" s="83" t="n">
        <f aca="false">C285</f>
        <v>0.0734</v>
      </c>
      <c r="D286" s="80" t="n">
        <v>0</v>
      </c>
      <c r="E286" s="72" t="n">
        <f aca="false">E285+F286-G285</f>
        <v>38461538.48</v>
      </c>
      <c r="F286" s="94"/>
      <c r="G286" s="72"/>
      <c r="H286" s="73" t="n">
        <f aca="false">C286*D286*E286/360</f>
        <v>0</v>
      </c>
      <c r="I286" s="93"/>
      <c r="J286" s="93"/>
      <c r="K286" s="93"/>
    </row>
    <row r="287" customFormat="false" ht="12.75" hidden="false" customHeight="false" outlineLevel="0" collapsed="false">
      <c r="A287" s="93" t="n">
        <v>61</v>
      </c>
      <c r="B287" s="78" t="s">
        <v>39</v>
      </c>
      <c r="C287" s="83" t="n">
        <f aca="false">C286</f>
        <v>0.0734</v>
      </c>
      <c r="D287" s="80" t="n">
        <v>30</v>
      </c>
      <c r="E287" s="72" t="n">
        <f aca="false">E286+F287-G286</f>
        <v>38461538.48</v>
      </c>
      <c r="F287" s="94"/>
      <c r="G287" s="72" t="n">
        <v>320512.82</v>
      </c>
      <c r="H287" s="73" t="n">
        <f aca="false">C287*D287*E287/360</f>
        <v>235256.410369333</v>
      </c>
      <c r="I287" s="93"/>
      <c r="J287" s="93"/>
      <c r="K287" s="93"/>
    </row>
    <row r="288" customFormat="false" ht="12.75" hidden="false" customHeight="false" outlineLevel="0" collapsed="false">
      <c r="A288" s="93"/>
      <c r="B288" s="78"/>
      <c r="C288" s="83" t="n">
        <f aca="false">C287</f>
        <v>0.0734</v>
      </c>
      <c r="D288" s="80" t="n">
        <v>0</v>
      </c>
      <c r="E288" s="72" t="n">
        <f aca="false">E287+F288-G287</f>
        <v>38141025.66</v>
      </c>
      <c r="F288" s="94"/>
      <c r="G288" s="72"/>
      <c r="H288" s="73" t="n">
        <f aca="false">C288*D288*E288/360</f>
        <v>0</v>
      </c>
      <c r="I288" s="93"/>
      <c r="J288" s="93"/>
      <c r="K288" s="93"/>
    </row>
    <row r="289" customFormat="false" ht="12.75" hidden="false" customHeight="false" outlineLevel="0" collapsed="false">
      <c r="A289" s="93" t="n">
        <v>62</v>
      </c>
      <c r="B289" s="69" t="s">
        <v>52</v>
      </c>
      <c r="C289" s="83" t="n">
        <f aca="false">C288</f>
        <v>0.0734</v>
      </c>
      <c r="D289" s="80" t="n">
        <v>31</v>
      </c>
      <c r="E289" s="72" t="n">
        <f aca="false">E288+F289-G288</f>
        <v>38141025.66</v>
      </c>
      <c r="F289" s="94"/>
      <c r="G289" s="72" t="n">
        <v>320512.82</v>
      </c>
      <c r="H289" s="73" t="n">
        <f aca="false">C289*D289*E289/360</f>
        <v>241072.4716299</v>
      </c>
      <c r="I289" s="93"/>
      <c r="J289" s="93"/>
      <c r="K289" s="77" t="n">
        <f aca="false">SUM(K267:K288)</f>
        <v>6815155.0876419</v>
      </c>
    </row>
    <row r="290" customFormat="false" ht="12.75" hidden="false" customHeight="false" outlineLevel="0" collapsed="false">
      <c r="A290" s="93"/>
      <c r="B290" s="69"/>
      <c r="C290" s="83" t="n">
        <f aca="false">C289</f>
        <v>0.0734</v>
      </c>
      <c r="D290" s="80" t="n">
        <v>0</v>
      </c>
      <c r="E290" s="72" t="n">
        <f aca="false">E289+F290-G289</f>
        <v>37820512.84</v>
      </c>
      <c r="F290" s="94"/>
      <c r="G290" s="72"/>
      <c r="H290" s="73" t="n">
        <f aca="false">C290*D290*E290/360</f>
        <v>0</v>
      </c>
      <c r="I290" s="93"/>
      <c r="J290" s="93"/>
      <c r="K290" s="93"/>
    </row>
    <row r="291" customFormat="false" ht="12.75" hidden="false" customHeight="false" outlineLevel="0" collapsed="false">
      <c r="A291" s="93" t="n">
        <v>63</v>
      </c>
      <c r="B291" s="78" t="s">
        <v>53</v>
      </c>
      <c r="C291" s="83" t="n">
        <f aca="false">C290</f>
        <v>0.0734</v>
      </c>
      <c r="D291" s="80" t="n">
        <v>31</v>
      </c>
      <c r="E291" s="72" t="n">
        <f aca="false">E290+F291-G290</f>
        <v>37820512.84</v>
      </c>
      <c r="F291" s="94"/>
      <c r="G291" s="72" t="n">
        <v>320512.82</v>
      </c>
      <c r="H291" s="73" t="n">
        <f aca="false">C291*D291*E291/360</f>
        <v>239046.652544822</v>
      </c>
      <c r="I291" s="93"/>
      <c r="J291" s="93"/>
      <c r="K291" s="81" t="n">
        <f aca="false">SUM(G291:G314)</f>
        <v>3846153.84</v>
      </c>
    </row>
    <row r="292" customFormat="false" ht="12.75" hidden="false" customHeight="false" outlineLevel="0" collapsed="false">
      <c r="A292" s="93"/>
      <c r="B292" s="93"/>
      <c r="C292" s="83" t="n">
        <f aca="false">C291</f>
        <v>0.0734</v>
      </c>
      <c r="D292" s="80" t="n">
        <v>0</v>
      </c>
      <c r="E292" s="72" t="n">
        <f aca="false">E291+F292-G291</f>
        <v>37500000.02</v>
      </c>
      <c r="F292" s="94"/>
      <c r="G292" s="72"/>
      <c r="H292" s="73" t="n">
        <f aca="false">C292*D292*E292/360</f>
        <v>0</v>
      </c>
      <c r="I292" s="93"/>
      <c r="J292" s="93"/>
      <c r="K292" s="81" t="n">
        <f aca="false">SUM(H291:H314)</f>
        <v>2690418.44895864</v>
      </c>
    </row>
    <row r="293" customFormat="false" ht="12.75" hidden="false" customHeight="false" outlineLevel="0" collapsed="false">
      <c r="A293" s="93" t="n">
        <v>64</v>
      </c>
      <c r="B293" s="78" t="s">
        <v>30</v>
      </c>
      <c r="C293" s="83" t="n">
        <f aca="false">C292</f>
        <v>0.0734</v>
      </c>
      <c r="D293" s="84" t="n">
        <v>29</v>
      </c>
      <c r="E293" s="72" t="n">
        <f aca="false">E292+F293-G292</f>
        <v>37500000.02</v>
      </c>
      <c r="F293" s="94"/>
      <c r="G293" s="72" t="n">
        <v>320512.82</v>
      </c>
      <c r="H293" s="73" t="n">
        <f aca="false">C293*D293*E293/360</f>
        <v>221729.166784922</v>
      </c>
      <c r="I293" s="93"/>
      <c r="J293" s="93"/>
      <c r="K293" s="81"/>
    </row>
    <row r="294" customFormat="false" ht="12.75" hidden="false" customHeight="false" outlineLevel="0" collapsed="false">
      <c r="A294" s="93"/>
      <c r="B294" s="78"/>
      <c r="C294" s="83" t="n">
        <f aca="false">C293</f>
        <v>0.0734</v>
      </c>
      <c r="D294" s="80" t="n">
        <v>0</v>
      </c>
      <c r="E294" s="72" t="n">
        <f aca="false">E293+F294-G293</f>
        <v>37179487.2</v>
      </c>
      <c r="F294" s="94"/>
      <c r="G294" s="72"/>
      <c r="H294" s="73" t="n">
        <f aca="false">C294*D294*E294/360</f>
        <v>0</v>
      </c>
      <c r="I294" s="93"/>
      <c r="J294" s="93"/>
      <c r="K294" s="93"/>
    </row>
    <row r="295" customFormat="false" ht="12.75" hidden="false" customHeight="false" outlineLevel="0" collapsed="false">
      <c r="A295" s="93" t="n">
        <v>65</v>
      </c>
      <c r="B295" s="78" t="s">
        <v>31</v>
      </c>
      <c r="C295" s="83" t="n">
        <f aca="false">C294</f>
        <v>0.0734</v>
      </c>
      <c r="D295" s="80" t="n">
        <v>31</v>
      </c>
      <c r="E295" s="72" t="n">
        <f aca="false">E294+F295-G294</f>
        <v>37179487.2</v>
      </c>
      <c r="F295" s="94"/>
      <c r="G295" s="72" t="n">
        <v>320512.82</v>
      </c>
      <c r="H295" s="73" t="n">
        <f aca="false">C295*D295*E295/360</f>
        <v>234995.014374666</v>
      </c>
      <c r="I295" s="93"/>
      <c r="J295" s="93"/>
      <c r="K295" s="93"/>
    </row>
    <row r="296" customFormat="false" ht="12.75" hidden="false" customHeight="false" outlineLevel="0" collapsed="false">
      <c r="A296" s="93"/>
      <c r="B296" s="78"/>
      <c r="C296" s="83" t="n">
        <f aca="false">C295</f>
        <v>0.0734</v>
      </c>
      <c r="D296" s="80" t="n">
        <v>0</v>
      </c>
      <c r="E296" s="72" t="n">
        <f aca="false">E295+F296-G295</f>
        <v>36858974.38</v>
      </c>
      <c r="F296" s="94"/>
      <c r="G296" s="72"/>
      <c r="H296" s="73" t="n">
        <f aca="false">C296*D296*E296/360</f>
        <v>0</v>
      </c>
      <c r="I296" s="93"/>
      <c r="J296" s="93"/>
      <c r="K296" s="93"/>
    </row>
    <row r="297" customFormat="false" ht="12.75" hidden="false" customHeight="false" outlineLevel="0" collapsed="false">
      <c r="A297" s="93" t="n">
        <v>66</v>
      </c>
      <c r="B297" s="78" t="s">
        <v>51</v>
      </c>
      <c r="C297" s="83" t="n">
        <f aca="false">C296</f>
        <v>0.0734</v>
      </c>
      <c r="D297" s="80" t="n">
        <v>30</v>
      </c>
      <c r="E297" s="72" t="n">
        <f aca="false">E296+F297-G296</f>
        <v>36858974.38</v>
      </c>
      <c r="F297" s="94"/>
      <c r="G297" s="72" t="n">
        <v>320512.82</v>
      </c>
      <c r="H297" s="73" t="n">
        <f aca="false">C297*D297*E297/360</f>
        <v>225454.059957666</v>
      </c>
      <c r="I297" s="93"/>
      <c r="J297" s="93"/>
      <c r="K297" s="93"/>
    </row>
    <row r="298" customFormat="false" ht="12.75" hidden="false" customHeight="false" outlineLevel="0" collapsed="false">
      <c r="A298" s="93"/>
      <c r="B298" s="93"/>
      <c r="C298" s="83" t="n">
        <f aca="false">C297</f>
        <v>0.0734</v>
      </c>
      <c r="D298" s="80" t="n">
        <v>0</v>
      </c>
      <c r="E298" s="72" t="n">
        <f aca="false">E297+F298-G297</f>
        <v>36538461.56</v>
      </c>
      <c r="F298" s="94"/>
      <c r="G298" s="72"/>
      <c r="H298" s="73" t="n">
        <f aca="false">C298*D298*E298/360</f>
        <v>0</v>
      </c>
      <c r="I298" s="93"/>
      <c r="J298" s="93"/>
      <c r="K298" s="93"/>
    </row>
    <row r="299" customFormat="false" ht="12.75" hidden="false" customHeight="false" outlineLevel="0" collapsed="false">
      <c r="A299" s="93" t="n">
        <v>67</v>
      </c>
      <c r="B299" s="78" t="s">
        <v>33</v>
      </c>
      <c r="C299" s="83" t="n">
        <f aca="false">C298</f>
        <v>0.0734</v>
      </c>
      <c r="D299" s="80" t="n">
        <v>31</v>
      </c>
      <c r="E299" s="72" t="n">
        <f aca="false">E298+F299-G298</f>
        <v>36538461.56</v>
      </c>
      <c r="F299" s="94"/>
      <c r="G299" s="72" t="n">
        <v>320512.82</v>
      </c>
      <c r="H299" s="73" t="n">
        <f aca="false">C299*D299*E299/360</f>
        <v>230943.376204511</v>
      </c>
      <c r="I299" s="93"/>
      <c r="J299" s="93"/>
      <c r="K299" s="93"/>
    </row>
    <row r="300" customFormat="false" ht="12.75" hidden="false" customHeight="false" outlineLevel="0" collapsed="false">
      <c r="A300" s="93"/>
      <c r="B300" s="78"/>
      <c r="C300" s="83" t="n">
        <f aca="false">C299</f>
        <v>0.0734</v>
      </c>
      <c r="D300" s="80" t="n">
        <v>0</v>
      </c>
      <c r="E300" s="72" t="n">
        <f aca="false">E299+F300-G299</f>
        <v>36217948.74</v>
      </c>
      <c r="F300" s="94"/>
      <c r="G300" s="72"/>
      <c r="H300" s="73" t="n">
        <f aca="false">C300*D300*E300/360</f>
        <v>0</v>
      </c>
      <c r="I300" s="93"/>
      <c r="J300" s="93"/>
      <c r="K300" s="93"/>
    </row>
    <row r="301" customFormat="false" ht="12.75" hidden="false" customHeight="false" outlineLevel="0" collapsed="false">
      <c r="A301" s="93" t="n">
        <v>68</v>
      </c>
      <c r="B301" s="78" t="s">
        <v>34</v>
      </c>
      <c r="C301" s="83" t="n">
        <f aca="false">C300</f>
        <v>0.0734</v>
      </c>
      <c r="D301" s="80" t="n">
        <v>30</v>
      </c>
      <c r="E301" s="72" t="n">
        <f aca="false">E300+F301-G300</f>
        <v>36217948.74</v>
      </c>
      <c r="F301" s="94"/>
      <c r="G301" s="72" t="n">
        <v>320512.82</v>
      </c>
      <c r="H301" s="73" t="n">
        <f aca="false">C301*D301*E301/360</f>
        <v>221533.119793</v>
      </c>
      <c r="I301" s="93"/>
      <c r="J301" s="93"/>
      <c r="K301" s="93"/>
    </row>
    <row r="302" customFormat="false" ht="12.75" hidden="false" customHeight="false" outlineLevel="0" collapsed="false">
      <c r="A302" s="93"/>
      <c r="B302" s="78"/>
      <c r="C302" s="83" t="n">
        <f aca="false">C301</f>
        <v>0.0734</v>
      </c>
      <c r="D302" s="80" t="n">
        <v>0</v>
      </c>
      <c r="E302" s="72" t="n">
        <f aca="false">E301+F302-G301</f>
        <v>35897435.92</v>
      </c>
      <c r="F302" s="94"/>
      <c r="G302" s="72"/>
      <c r="H302" s="73" t="n">
        <f aca="false">C302*D302*E302/360</f>
        <v>0</v>
      </c>
      <c r="I302" s="93"/>
      <c r="J302" s="93"/>
      <c r="K302" s="93"/>
    </row>
    <row r="303" customFormat="false" ht="12.75" hidden="false" customHeight="false" outlineLevel="0" collapsed="false">
      <c r="A303" s="93" t="n">
        <v>69</v>
      </c>
      <c r="B303" s="78" t="s">
        <v>35</v>
      </c>
      <c r="C303" s="83" t="n">
        <f aca="false">C302</f>
        <v>0.0734</v>
      </c>
      <c r="D303" s="80" t="n">
        <v>31</v>
      </c>
      <c r="E303" s="72" t="n">
        <f aca="false">E302+F303-G302</f>
        <v>35897435.92</v>
      </c>
      <c r="F303" s="94"/>
      <c r="G303" s="72" t="n">
        <v>320512.82</v>
      </c>
      <c r="H303" s="73" t="n">
        <f aca="false">C303*D303*E303/360</f>
        <v>226891.738034355</v>
      </c>
      <c r="I303" s="93"/>
      <c r="J303" s="93"/>
      <c r="K303" s="93"/>
    </row>
    <row r="304" customFormat="false" ht="12.75" hidden="false" customHeight="false" outlineLevel="0" collapsed="false">
      <c r="A304" s="93"/>
      <c r="B304" s="78"/>
      <c r="C304" s="83" t="n">
        <f aca="false">C303</f>
        <v>0.0734</v>
      </c>
      <c r="D304" s="80" t="n">
        <v>0</v>
      </c>
      <c r="E304" s="72" t="n">
        <f aca="false">E303+F304-G303</f>
        <v>35576923.1</v>
      </c>
      <c r="F304" s="94"/>
      <c r="G304" s="72"/>
      <c r="H304" s="73" t="n">
        <f aca="false">C304*D304*E304/360</f>
        <v>0</v>
      </c>
      <c r="I304" s="93"/>
      <c r="J304" s="93"/>
      <c r="K304" s="93"/>
    </row>
    <row r="305" customFormat="false" ht="12.75" hidden="false" customHeight="false" outlineLevel="0" collapsed="false">
      <c r="A305" s="93" t="n">
        <v>70</v>
      </c>
      <c r="B305" s="78" t="s">
        <v>36</v>
      </c>
      <c r="C305" s="83" t="n">
        <f aca="false">C304</f>
        <v>0.0734</v>
      </c>
      <c r="D305" s="80" t="n">
        <v>31</v>
      </c>
      <c r="E305" s="72" t="n">
        <f aca="false">E304+F305-G304</f>
        <v>35576923.1</v>
      </c>
      <c r="F305" s="94"/>
      <c r="G305" s="72" t="n">
        <v>320512.82</v>
      </c>
      <c r="H305" s="73" t="n">
        <f aca="false">C305*D305*E305/360</f>
        <v>224865.918949278</v>
      </c>
      <c r="I305" s="93"/>
      <c r="J305" s="93"/>
      <c r="K305" s="93"/>
    </row>
    <row r="306" customFormat="false" ht="12.75" hidden="false" customHeight="false" outlineLevel="0" collapsed="false">
      <c r="A306" s="93"/>
      <c r="B306" s="78"/>
      <c r="C306" s="83" t="n">
        <f aca="false">C305</f>
        <v>0.0734</v>
      </c>
      <c r="D306" s="80" t="n">
        <v>0</v>
      </c>
      <c r="E306" s="72" t="n">
        <f aca="false">E305+F306-G305</f>
        <v>35256410.28</v>
      </c>
      <c r="F306" s="94"/>
      <c r="G306" s="72"/>
      <c r="H306" s="73" t="n">
        <f aca="false">C306*D306*E306/360</f>
        <v>0</v>
      </c>
      <c r="I306" s="93"/>
      <c r="J306" s="93"/>
      <c r="K306" s="93"/>
    </row>
    <row r="307" customFormat="false" ht="12.75" hidden="false" customHeight="false" outlineLevel="0" collapsed="false">
      <c r="A307" s="93" t="n">
        <v>71</v>
      </c>
      <c r="B307" s="78" t="s">
        <v>37</v>
      </c>
      <c r="C307" s="83" t="n">
        <f aca="false">C306</f>
        <v>0.0734</v>
      </c>
      <c r="D307" s="80" t="n">
        <v>30</v>
      </c>
      <c r="E307" s="72" t="n">
        <f aca="false">E306+F307-G306</f>
        <v>35256410.28</v>
      </c>
      <c r="F307" s="94"/>
      <c r="G307" s="72" t="n">
        <v>320512.82</v>
      </c>
      <c r="H307" s="73" t="n">
        <f aca="false">C307*D307*E307/360</f>
        <v>215651.709546</v>
      </c>
      <c r="I307" s="93"/>
      <c r="J307" s="93"/>
      <c r="K307" s="93"/>
    </row>
    <row r="308" customFormat="false" ht="12.75" hidden="false" customHeight="false" outlineLevel="0" collapsed="false">
      <c r="A308" s="93"/>
      <c r="B308" s="78"/>
      <c r="C308" s="83" t="n">
        <f aca="false">C307</f>
        <v>0.0734</v>
      </c>
      <c r="D308" s="80" t="n">
        <v>0</v>
      </c>
      <c r="E308" s="72" t="n">
        <f aca="false">E307+F308-G307</f>
        <v>34935897.46</v>
      </c>
      <c r="F308" s="94"/>
      <c r="G308" s="72"/>
      <c r="H308" s="73" t="n">
        <f aca="false">C308*D308*E308/360</f>
        <v>0</v>
      </c>
      <c r="I308" s="93"/>
      <c r="J308" s="93"/>
      <c r="K308" s="93"/>
    </row>
    <row r="309" customFormat="false" ht="12.75" hidden="false" customHeight="false" outlineLevel="0" collapsed="false">
      <c r="A309" s="93" t="n">
        <v>72</v>
      </c>
      <c r="B309" s="78" t="s">
        <v>38</v>
      </c>
      <c r="C309" s="83" t="n">
        <f aca="false">C308</f>
        <v>0.0734</v>
      </c>
      <c r="D309" s="80" t="n">
        <v>31</v>
      </c>
      <c r="E309" s="72" t="n">
        <f aca="false">E308+F309-G308</f>
        <v>34935897.46</v>
      </c>
      <c r="F309" s="94"/>
      <c r="G309" s="72" t="n">
        <v>320512.82</v>
      </c>
      <c r="H309" s="73" t="n">
        <f aca="false">C309*D309*E309/360</f>
        <v>220814.280779122</v>
      </c>
      <c r="I309" s="93"/>
      <c r="J309" s="93"/>
      <c r="K309" s="93"/>
    </row>
    <row r="310" customFormat="false" ht="12.75" hidden="false" customHeight="false" outlineLevel="0" collapsed="false">
      <c r="A310" s="93"/>
      <c r="B310" s="78"/>
      <c r="C310" s="83" t="n">
        <f aca="false">C309</f>
        <v>0.0734</v>
      </c>
      <c r="D310" s="80" t="n">
        <v>0</v>
      </c>
      <c r="E310" s="72" t="n">
        <f aca="false">E309+F310-G309</f>
        <v>34615384.64</v>
      </c>
      <c r="F310" s="94"/>
      <c r="G310" s="72"/>
      <c r="H310" s="73" t="n">
        <f aca="false">C310*D310*E310/360</f>
        <v>0</v>
      </c>
      <c r="I310" s="93"/>
      <c r="J310" s="93"/>
      <c r="K310" s="93"/>
    </row>
    <row r="311" customFormat="false" ht="12.75" hidden="false" customHeight="false" outlineLevel="0" collapsed="false">
      <c r="A311" s="93" t="n">
        <v>73</v>
      </c>
      <c r="B311" s="78" t="s">
        <v>39</v>
      </c>
      <c r="C311" s="83" t="n">
        <f aca="false">C310</f>
        <v>0.0734</v>
      </c>
      <c r="D311" s="80" t="n">
        <v>30</v>
      </c>
      <c r="E311" s="72" t="n">
        <f aca="false">E310+F311-G310</f>
        <v>34615384.64</v>
      </c>
      <c r="F311" s="94"/>
      <c r="G311" s="72" t="n">
        <v>320512.82</v>
      </c>
      <c r="H311" s="73" t="n">
        <f aca="false">C311*D311*E311/360</f>
        <v>211730.769381333</v>
      </c>
      <c r="I311" s="93"/>
      <c r="J311" s="93"/>
      <c r="K311" s="93"/>
    </row>
    <row r="312" customFormat="false" ht="12.75" hidden="false" customHeight="false" outlineLevel="0" collapsed="false">
      <c r="A312" s="93"/>
      <c r="B312" s="78"/>
      <c r="C312" s="83" t="n">
        <f aca="false">C311</f>
        <v>0.0734</v>
      </c>
      <c r="D312" s="80" t="n">
        <v>0</v>
      </c>
      <c r="E312" s="72" t="n">
        <f aca="false">E311+F312-G311</f>
        <v>34294871.82</v>
      </c>
      <c r="F312" s="94"/>
      <c r="G312" s="72"/>
      <c r="H312" s="73" t="n">
        <f aca="false">C312*D312*E312/360</f>
        <v>0</v>
      </c>
      <c r="I312" s="93"/>
      <c r="J312" s="93"/>
      <c r="K312" s="93"/>
    </row>
    <row r="313" customFormat="false" ht="12.75" hidden="false" customHeight="false" outlineLevel="0" collapsed="false">
      <c r="A313" s="93" t="n">
        <v>74</v>
      </c>
      <c r="B313" s="69" t="s">
        <v>54</v>
      </c>
      <c r="C313" s="83" t="n">
        <f aca="false">C312</f>
        <v>0.0734</v>
      </c>
      <c r="D313" s="80" t="n">
        <v>31</v>
      </c>
      <c r="E313" s="72" t="n">
        <f aca="false">E312+F313-G312</f>
        <v>34294871.82</v>
      </c>
      <c r="F313" s="94"/>
      <c r="G313" s="72" t="n">
        <v>320512.82</v>
      </c>
      <c r="H313" s="73" t="n">
        <f aca="false">C313*D313*E313/360</f>
        <v>216762.642608966</v>
      </c>
      <c r="I313" s="93"/>
      <c r="J313" s="93"/>
      <c r="K313" s="77" t="n">
        <f aca="false">SUM(K291:K312)</f>
        <v>6536572.28895864</v>
      </c>
    </row>
    <row r="314" customFormat="false" ht="12.75" hidden="false" customHeight="false" outlineLevel="0" collapsed="false">
      <c r="A314" s="93"/>
      <c r="B314" s="69"/>
      <c r="C314" s="83" t="n">
        <f aca="false">C313</f>
        <v>0.0734</v>
      </c>
      <c r="D314" s="80" t="n">
        <v>0</v>
      </c>
      <c r="E314" s="72" t="n">
        <f aca="false">E313+F314-G313</f>
        <v>33974359</v>
      </c>
      <c r="F314" s="94"/>
      <c r="G314" s="72"/>
      <c r="H314" s="73" t="n">
        <f aca="false">C314*D314*E314/360</f>
        <v>0</v>
      </c>
      <c r="I314" s="93"/>
      <c r="J314" s="93"/>
      <c r="K314" s="77"/>
    </row>
    <row r="315" customFormat="false" ht="12.75" hidden="false" customHeight="false" outlineLevel="0" collapsed="false">
      <c r="A315" s="93" t="n">
        <v>75</v>
      </c>
      <c r="B315" s="78" t="s">
        <v>55</v>
      </c>
      <c r="C315" s="83" t="n">
        <f aca="false">C314</f>
        <v>0.0734</v>
      </c>
      <c r="D315" s="80" t="n">
        <v>31</v>
      </c>
      <c r="E315" s="72" t="n">
        <f aca="false">E314+F315-G314</f>
        <v>33974359</v>
      </c>
      <c r="F315" s="94"/>
      <c r="G315" s="72" t="n">
        <v>320512.82</v>
      </c>
      <c r="H315" s="73" t="n">
        <f aca="false">C315*D315*E315/360</f>
        <v>214736.823523889</v>
      </c>
      <c r="I315" s="93"/>
      <c r="J315" s="93"/>
      <c r="K315" s="81" t="n">
        <f aca="false">SUM(G315:G338)</f>
        <v>3846153.84</v>
      </c>
    </row>
    <row r="316" customFormat="false" ht="12.75" hidden="false" customHeight="false" outlineLevel="0" collapsed="false">
      <c r="A316" s="93"/>
      <c r="B316" s="93"/>
      <c r="C316" s="83" t="n">
        <f aca="false">C315</f>
        <v>0.0734</v>
      </c>
      <c r="D316" s="80" t="n">
        <v>0</v>
      </c>
      <c r="E316" s="72" t="n">
        <f aca="false">E315+F316-G315</f>
        <v>33653846.18</v>
      </c>
      <c r="F316" s="94"/>
      <c r="G316" s="72"/>
      <c r="H316" s="73" t="n">
        <f aca="false">C316*D316*E316/360</f>
        <v>0</v>
      </c>
      <c r="I316" s="93"/>
      <c r="J316" s="93"/>
      <c r="K316" s="81" t="n">
        <f aca="false">SUM(H315:H338)</f>
        <v>2396543.98360056</v>
      </c>
    </row>
    <row r="317" customFormat="false" ht="12.75" hidden="false" customHeight="false" outlineLevel="0" collapsed="false">
      <c r="A317" s="93" t="n">
        <v>76</v>
      </c>
      <c r="B317" s="78" t="s">
        <v>30</v>
      </c>
      <c r="C317" s="83" t="n">
        <f aca="false">C316</f>
        <v>0.0734</v>
      </c>
      <c r="D317" s="84" t="n">
        <v>28</v>
      </c>
      <c r="E317" s="72" t="n">
        <f aca="false">E316+F317-G316</f>
        <v>33653846.18</v>
      </c>
      <c r="F317" s="94"/>
      <c r="G317" s="72" t="n">
        <v>320512.82</v>
      </c>
      <c r="H317" s="73" t="n">
        <f aca="false">C317*D317*E317/360</f>
        <v>192126.068525378</v>
      </c>
      <c r="I317" s="93"/>
      <c r="J317" s="93"/>
      <c r="K317" s="81"/>
    </row>
    <row r="318" customFormat="false" ht="12.75" hidden="false" customHeight="false" outlineLevel="0" collapsed="false">
      <c r="A318" s="93"/>
      <c r="B318" s="78"/>
      <c r="C318" s="83" t="n">
        <f aca="false">C317</f>
        <v>0.0734</v>
      </c>
      <c r="D318" s="80" t="n">
        <v>0</v>
      </c>
      <c r="E318" s="72" t="n">
        <f aca="false">E317+F318-G317</f>
        <v>33333333.36</v>
      </c>
      <c r="F318" s="94"/>
      <c r="G318" s="72"/>
      <c r="H318" s="73" t="n">
        <f aca="false">C318*D318*E318/360</f>
        <v>0</v>
      </c>
      <c r="I318" s="93"/>
      <c r="J318" s="93"/>
      <c r="K318" s="93"/>
    </row>
    <row r="319" customFormat="false" ht="12.75" hidden="false" customHeight="false" outlineLevel="0" collapsed="false">
      <c r="A319" s="93" t="n">
        <v>77</v>
      </c>
      <c r="B319" s="78" t="s">
        <v>31</v>
      </c>
      <c r="C319" s="83" t="n">
        <f aca="false">C318</f>
        <v>0.0734</v>
      </c>
      <c r="D319" s="80" t="n">
        <v>31</v>
      </c>
      <c r="E319" s="72" t="n">
        <f aca="false">E318+F319-G318</f>
        <v>33333333.36</v>
      </c>
      <c r="F319" s="94"/>
      <c r="G319" s="72" t="n">
        <v>320512.82</v>
      </c>
      <c r="H319" s="73" t="n">
        <f aca="false">C319*D319*E319/360</f>
        <v>210685.185353733</v>
      </c>
      <c r="I319" s="93"/>
      <c r="J319" s="93"/>
      <c r="K319" s="93"/>
    </row>
    <row r="320" customFormat="false" ht="12.75" hidden="false" customHeight="false" outlineLevel="0" collapsed="false">
      <c r="A320" s="93"/>
      <c r="B320" s="78"/>
      <c r="C320" s="83" t="n">
        <f aca="false">C319</f>
        <v>0.0734</v>
      </c>
      <c r="D320" s="80" t="n">
        <v>0</v>
      </c>
      <c r="E320" s="72" t="n">
        <f aca="false">E319+F320-G319</f>
        <v>33012820.54</v>
      </c>
      <c r="F320" s="94"/>
      <c r="G320" s="72"/>
      <c r="H320" s="73" t="n">
        <f aca="false">C320*D320*E320/360</f>
        <v>0</v>
      </c>
      <c r="I320" s="93"/>
      <c r="J320" s="93"/>
      <c r="K320" s="93"/>
    </row>
    <row r="321" customFormat="false" ht="12.75" hidden="false" customHeight="false" outlineLevel="0" collapsed="false">
      <c r="A321" s="93" t="n">
        <v>78</v>
      </c>
      <c r="B321" s="78" t="s">
        <v>51</v>
      </c>
      <c r="C321" s="83" t="n">
        <f aca="false">C320</f>
        <v>0.0734</v>
      </c>
      <c r="D321" s="80" t="n">
        <v>30</v>
      </c>
      <c r="E321" s="72" t="n">
        <f aca="false">E320+F321-G320</f>
        <v>33012820.54</v>
      </c>
      <c r="F321" s="94"/>
      <c r="G321" s="72" t="n">
        <v>320512.82</v>
      </c>
      <c r="H321" s="73" t="n">
        <f aca="false">C321*D321*E321/360</f>
        <v>201928.418969666</v>
      </c>
      <c r="I321" s="93"/>
      <c r="J321" s="93"/>
      <c r="K321" s="93"/>
    </row>
    <row r="322" customFormat="false" ht="12.75" hidden="false" customHeight="false" outlineLevel="0" collapsed="false">
      <c r="A322" s="93"/>
      <c r="B322" s="93"/>
      <c r="C322" s="83" t="n">
        <f aca="false">C321</f>
        <v>0.0734</v>
      </c>
      <c r="D322" s="80" t="n">
        <v>0</v>
      </c>
      <c r="E322" s="72" t="n">
        <f aca="false">E321+F322-G321</f>
        <v>32692307.72</v>
      </c>
      <c r="F322" s="94"/>
      <c r="G322" s="72"/>
      <c r="H322" s="73" t="n">
        <f aca="false">C322*D322*E322/360</f>
        <v>0</v>
      </c>
      <c r="I322" s="93"/>
      <c r="J322" s="93"/>
      <c r="K322" s="93"/>
    </row>
    <row r="323" customFormat="false" ht="12.75" hidden="false" customHeight="false" outlineLevel="0" collapsed="false">
      <c r="A323" s="93" t="n">
        <v>79</v>
      </c>
      <c r="B323" s="78" t="s">
        <v>33</v>
      </c>
      <c r="C323" s="83" t="n">
        <f aca="false">C322</f>
        <v>0.0734</v>
      </c>
      <c r="D323" s="80" t="n">
        <v>31</v>
      </c>
      <c r="E323" s="72" t="n">
        <f aca="false">E322+F323-G322</f>
        <v>32692307.72</v>
      </c>
      <c r="F323" s="94"/>
      <c r="G323" s="72" t="n">
        <v>320512.82</v>
      </c>
      <c r="H323" s="73" t="n">
        <f aca="false">C323*D323*E323/360</f>
        <v>206633.547183577</v>
      </c>
      <c r="I323" s="93"/>
      <c r="J323" s="93"/>
      <c r="K323" s="93"/>
    </row>
    <row r="324" customFormat="false" ht="12.75" hidden="false" customHeight="false" outlineLevel="0" collapsed="false">
      <c r="A324" s="93"/>
      <c r="B324" s="78"/>
      <c r="C324" s="83" t="n">
        <f aca="false">C323</f>
        <v>0.0734</v>
      </c>
      <c r="D324" s="80" t="n">
        <v>0</v>
      </c>
      <c r="E324" s="72" t="n">
        <f aca="false">E323+F324-G323</f>
        <v>32371794.9</v>
      </c>
      <c r="F324" s="94"/>
      <c r="G324" s="72"/>
      <c r="H324" s="73" t="n">
        <f aca="false">C324*D324*E324/360</f>
        <v>0</v>
      </c>
      <c r="I324" s="93"/>
      <c r="J324" s="93"/>
      <c r="K324" s="93"/>
    </row>
    <row r="325" customFormat="false" ht="12.75" hidden="false" customHeight="false" outlineLevel="0" collapsed="false">
      <c r="A325" s="93" t="n">
        <v>80</v>
      </c>
      <c r="B325" s="78" t="s">
        <v>34</v>
      </c>
      <c r="C325" s="83" t="n">
        <f aca="false">C324</f>
        <v>0.0734</v>
      </c>
      <c r="D325" s="80" t="n">
        <v>30</v>
      </c>
      <c r="E325" s="72" t="n">
        <f aca="false">E324+F325-G324</f>
        <v>32371794.9</v>
      </c>
      <c r="F325" s="94"/>
      <c r="G325" s="72" t="n">
        <v>320512.82</v>
      </c>
      <c r="H325" s="73" t="n">
        <f aca="false">C325*D325*E325/360</f>
        <v>198007.478805</v>
      </c>
      <c r="I325" s="93"/>
      <c r="J325" s="93"/>
      <c r="K325" s="93"/>
    </row>
    <row r="326" customFormat="false" ht="12.75" hidden="false" customHeight="false" outlineLevel="0" collapsed="false">
      <c r="A326" s="93"/>
      <c r="B326" s="78"/>
      <c r="C326" s="83" t="n">
        <f aca="false">C325</f>
        <v>0.0734</v>
      </c>
      <c r="D326" s="80" t="n">
        <v>0</v>
      </c>
      <c r="E326" s="72" t="n">
        <f aca="false">E325+F326-G325</f>
        <v>32051282.08</v>
      </c>
      <c r="F326" s="94"/>
      <c r="G326" s="72"/>
      <c r="H326" s="73" t="n">
        <f aca="false">C326*D326*E326/360</f>
        <v>0</v>
      </c>
      <c r="I326" s="93"/>
      <c r="J326" s="93"/>
      <c r="K326" s="93"/>
    </row>
    <row r="327" customFormat="false" ht="12.75" hidden="false" customHeight="false" outlineLevel="0" collapsed="false">
      <c r="A327" s="93" t="n">
        <v>81</v>
      </c>
      <c r="B327" s="78" t="s">
        <v>35</v>
      </c>
      <c r="C327" s="83" t="n">
        <f aca="false">C326</f>
        <v>0.0734</v>
      </c>
      <c r="D327" s="80" t="n">
        <v>31</v>
      </c>
      <c r="E327" s="72" t="n">
        <f aca="false">E326+F327-G326</f>
        <v>32051282.08</v>
      </c>
      <c r="F327" s="94"/>
      <c r="G327" s="72" t="n">
        <v>320512.82</v>
      </c>
      <c r="H327" s="73" t="n">
        <f aca="false">C327*D327*E327/360</f>
        <v>202581.909013422</v>
      </c>
      <c r="I327" s="93"/>
      <c r="J327" s="93"/>
      <c r="K327" s="93"/>
    </row>
    <row r="328" customFormat="false" ht="12.75" hidden="false" customHeight="false" outlineLevel="0" collapsed="false">
      <c r="A328" s="93"/>
      <c r="B328" s="78"/>
      <c r="C328" s="83" t="n">
        <f aca="false">C327</f>
        <v>0.0734</v>
      </c>
      <c r="D328" s="80" t="n">
        <v>0</v>
      </c>
      <c r="E328" s="72" t="n">
        <f aca="false">E327+F328-G327</f>
        <v>31730769.26</v>
      </c>
      <c r="F328" s="94"/>
      <c r="G328" s="72"/>
      <c r="H328" s="73" t="n">
        <f aca="false">C328*D328*E328/360</f>
        <v>0</v>
      </c>
      <c r="I328" s="93"/>
      <c r="J328" s="93"/>
      <c r="K328" s="93"/>
    </row>
    <row r="329" customFormat="false" ht="12.75" hidden="false" customHeight="false" outlineLevel="0" collapsed="false">
      <c r="A329" s="93" t="n">
        <v>82</v>
      </c>
      <c r="B329" s="78" t="s">
        <v>36</v>
      </c>
      <c r="C329" s="83" t="n">
        <f aca="false">C328</f>
        <v>0.0734</v>
      </c>
      <c r="D329" s="80" t="n">
        <v>31</v>
      </c>
      <c r="E329" s="72" t="n">
        <f aca="false">E328+F329-G328</f>
        <v>31730769.26</v>
      </c>
      <c r="F329" s="94"/>
      <c r="G329" s="72" t="n">
        <v>320512.82</v>
      </c>
      <c r="H329" s="73" t="n">
        <f aca="false">C329*D329*E329/360</f>
        <v>200556.089928344</v>
      </c>
      <c r="I329" s="93"/>
      <c r="J329" s="93"/>
      <c r="K329" s="93"/>
    </row>
    <row r="330" customFormat="false" ht="12.75" hidden="false" customHeight="false" outlineLevel="0" collapsed="false">
      <c r="A330" s="93"/>
      <c r="B330" s="78"/>
      <c r="C330" s="83" t="n">
        <f aca="false">C329</f>
        <v>0.0734</v>
      </c>
      <c r="D330" s="80" t="n">
        <v>0</v>
      </c>
      <c r="E330" s="72" t="n">
        <f aca="false">E329+F330-G329</f>
        <v>31410256.44</v>
      </c>
      <c r="F330" s="94"/>
      <c r="G330" s="72"/>
      <c r="H330" s="73" t="n">
        <f aca="false">C330*D330*E330/360</f>
        <v>0</v>
      </c>
      <c r="I330" s="93"/>
      <c r="J330" s="93"/>
      <c r="K330" s="93"/>
    </row>
    <row r="331" customFormat="false" ht="12.75" hidden="false" customHeight="false" outlineLevel="0" collapsed="false">
      <c r="A331" s="93" t="n">
        <v>83</v>
      </c>
      <c r="B331" s="78" t="s">
        <v>37</v>
      </c>
      <c r="C331" s="83" t="n">
        <f aca="false">C330</f>
        <v>0.0734</v>
      </c>
      <c r="D331" s="80" t="n">
        <v>30</v>
      </c>
      <c r="E331" s="72" t="n">
        <f aca="false">E330+F331-G330</f>
        <v>31410256.44</v>
      </c>
      <c r="F331" s="94"/>
      <c r="G331" s="72" t="n">
        <v>320512.82</v>
      </c>
      <c r="H331" s="73" t="n">
        <f aca="false">C331*D331*E331/360</f>
        <v>192126.068558</v>
      </c>
      <c r="I331" s="93"/>
      <c r="J331" s="93"/>
      <c r="K331" s="93"/>
    </row>
    <row r="332" customFormat="false" ht="12.75" hidden="false" customHeight="false" outlineLevel="0" collapsed="false">
      <c r="A332" s="93"/>
      <c r="B332" s="78"/>
      <c r="C332" s="83" t="n">
        <f aca="false">C331</f>
        <v>0.0734</v>
      </c>
      <c r="D332" s="80" t="n">
        <v>0</v>
      </c>
      <c r="E332" s="72" t="n">
        <f aca="false">E331+F332-G331</f>
        <v>31089743.62</v>
      </c>
      <c r="F332" s="94"/>
      <c r="G332" s="72"/>
      <c r="H332" s="73" t="n">
        <f aca="false">C332*D332*E332/360</f>
        <v>0</v>
      </c>
      <c r="I332" s="93"/>
      <c r="J332" s="93"/>
      <c r="K332" s="93"/>
    </row>
    <row r="333" customFormat="false" ht="12.75" hidden="false" customHeight="false" outlineLevel="0" collapsed="false">
      <c r="A333" s="93" t="n">
        <v>84</v>
      </c>
      <c r="B333" s="78" t="s">
        <v>38</v>
      </c>
      <c r="C333" s="83" t="n">
        <f aca="false">C332</f>
        <v>0.0734</v>
      </c>
      <c r="D333" s="80" t="n">
        <v>31</v>
      </c>
      <c r="E333" s="72" t="n">
        <f aca="false">E332+F333-G332</f>
        <v>31089743.62</v>
      </c>
      <c r="F333" s="94"/>
      <c r="G333" s="72" t="n">
        <v>320512.82</v>
      </c>
      <c r="H333" s="73" t="n">
        <f aca="false">C333*D333*E333/360</f>
        <v>196504.451758189</v>
      </c>
      <c r="I333" s="93"/>
      <c r="J333" s="93"/>
      <c r="K333" s="93"/>
    </row>
    <row r="334" customFormat="false" ht="12.75" hidden="false" customHeight="false" outlineLevel="0" collapsed="false">
      <c r="A334" s="93"/>
      <c r="B334" s="78"/>
      <c r="C334" s="83" t="n">
        <f aca="false">C333</f>
        <v>0.0734</v>
      </c>
      <c r="D334" s="80" t="n">
        <v>0</v>
      </c>
      <c r="E334" s="72" t="n">
        <f aca="false">E333+F334-G333</f>
        <v>30769230.8</v>
      </c>
      <c r="F334" s="94"/>
      <c r="G334" s="72"/>
      <c r="H334" s="73" t="n">
        <f aca="false">C334*D334*E334/360</f>
        <v>0</v>
      </c>
      <c r="I334" s="93"/>
      <c r="J334" s="93"/>
      <c r="K334" s="93"/>
    </row>
    <row r="335" customFormat="false" ht="12.75" hidden="false" customHeight="false" outlineLevel="0" collapsed="false">
      <c r="A335" s="93" t="n">
        <v>85</v>
      </c>
      <c r="B335" s="78" t="s">
        <v>39</v>
      </c>
      <c r="C335" s="83" t="n">
        <f aca="false">C334</f>
        <v>0.0734</v>
      </c>
      <c r="D335" s="80" t="n">
        <v>30</v>
      </c>
      <c r="E335" s="72" t="n">
        <f aca="false">E334+F335-G334</f>
        <v>30769230.8</v>
      </c>
      <c r="F335" s="94"/>
      <c r="G335" s="72" t="n">
        <v>320512.82</v>
      </c>
      <c r="H335" s="73" t="n">
        <f aca="false">C335*D335*E335/360</f>
        <v>188205.128393333</v>
      </c>
      <c r="I335" s="93"/>
      <c r="J335" s="93"/>
      <c r="K335" s="93"/>
    </row>
    <row r="336" customFormat="false" ht="12.75" hidden="false" customHeight="false" outlineLevel="0" collapsed="false">
      <c r="A336" s="93"/>
      <c r="B336" s="78"/>
      <c r="C336" s="83" t="n">
        <f aca="false">C335</f>
        <v>0.0734</v>
      </c>
      <c r="D336" s="80" t="n">
        <v>0</v>
      </c>
      <c r="E336" s="72" t="n">
        <f aca="false">E335+F336-G335</f>
        <v>30448717.98</v>
      </c>
      <c r="F336" s="94"/>
      <c r="G336" s="72"/>
      <c r="H336" s="73" t="n">
        <f aca="false">C336*D336*E336/360</f>
        <v>0</v>
      </c>
      <c r="I336" s="93"/>
      <c r="J336" s="93"/>
      <c r="K336" s="93"/>
    </row>
    <row r="337" customFormat="false" ht="12.75" hidden="false" customHeight="false" outlineLevel="0" collapsed="false">
      <c r="A337" s="93" t="n">
        <v>86</v>
      </c>
      <c r="B337" s="69" t="s">
        <v>56</v>
      </c>
      <c r="C337" s="83" t="n">
        <f aca="false">C336</f>
        <v>0.0734</v>
      </c>
      <c r="D337" s="80" t="n">
        <v>31</v>
      </c>
      <c r="E337" s="72" t="n">
        <f aca="false">E336+F337-G336</f>
        <v>30448717.98</v>
      </c>
      <c r="F337" s="94"/>
      <c r="G337" s="72" t="n">
        <v>320512.82</v>
      </c>
      <c r="H337" s="73" t="n">
        <f aca="false">C337*D337*E337/360</f>
        <v>192452.813588033</v>
      </c>
      <c r="I337" s="93"/>
      <c r="J337" s="93"/>
      <c r="K337" s="77" t="n">
        <f aca="false">SUM(K315:K336)</f>
        <v>6242697.82360056</v>
      </c>
    </row>
    <row r="338" customFormat="false" ht="12.75" hidden="false" customHeight="false" outlineLevel="0" collapsed="false">
      <c r="A338" s="93"/>
      <c r="B338" s="69"/>
      <c r="C338" s="83" t="n">
        <f aca="false">C337</f>
        <v>0.0734</v>
      </c>
      <c r="D338" s="80" t="n">
        <v>0</v>
      </c>
      <c r="E338" s="72" t="n">
        <f aca="false">E337+F338-G337</f>
        <v>30128205.16</v>
      </c>
      <c r="F338" s="94"/>
      <c r="G338" s="72"/>
      <c r="H338" s="73" t="n">
        <f aca="false">C338*D338*E338/360</f>
        <v>0</v>
      </c>
      <c r="I338" s="93"/>
      <c r="J338" s="93"/>
      <c r="K338" s="77"/>
    </row>
    <row r="339" customFormat="false" ht="12.75" hidden="false" customHeight="false" outlineLevel="0" collapsed="false">
      <c r="A339" s="93" t="n">
        <v>87</v>
      </c>
      <c r="B339" s="78" t="s">
        <v>57</v>
      </c>
      <c r="C339" s="83" t="n">
        <f aca="false">C338</f>
        <v>0.0734</v>
      </c>
      <c r="D339" s="80" t="n">
        <v>31</v>
      </c>
      <c r="E339" s="72" t="n">
        <f aca="false">E338+F339-G338</f>
        <v>30128205.16</v>
      </c>
      <c r="F339" s="94"/>
      <c r="G339" s="72" t="n">
        <v>320512.82</v>
      </c>
      <c r="H339" s="73" t="n">
        <f aca="false">C339*D339*E339/360</f>
        <v>190426.994502955</v>
      </c>
      <c r="I339" s="93"/>
      <c r="J339" s="93"/>
      <c r="K339" s="81" t="n">
        <f aca="false">SUM(G339:G362)</f>
        <v>3846153.84</v>
      </c>
    </row>
    <row r="340" customFormat="false" ht="12.75" hidden="false" customHeight="false" outlineLevel="0" collapsed="false">
      <c r="A340" s="93"/>
      <c r="B340" s="93"/>
      <c r="C340" s="83" t="n">
        <f aca="false">C339</f>
        <v>0.0734</v>
      </c>
      <c r="D340" s="80" t="n">
        <v>0</v>
      </c>
      <c r="E340" s="72" t="n">
        <f aca="false">E339+F340-G339</f>
        <v>29807692.34</v>
      </c>
      <c r="F340" s="94"/>
      <c r="G340" s="72"/>
      <c r="H340" s="73" t="n">
        <f aca="false">C340*D340*E340/360</f>
        <v>0</v>
      </c>
      <c r="I340" s="93"/>
      <c r="J340" s="93"/>
      <c r="K340" s="81" t="n">
        <f aca="false">SUM(H339:H362)</f>
        <v>2110315.3515799</v>
      </c>
    </row>
    <row r="341" customFormat="false" ht="12.75" hidden="false" customHeight="false" outlineLevel="0" collapsed="false">
      <c r="A341" s="93" t="n">
        <v>88</v>
      </c>
      <c r="B341" s="78" t="s">
        <v>30</v>
      </c>
      <c r="C341" s="83" t="n">
        <f aca="false">C340</f>
        <v>0.0734</v>
      </c>
      <c r="D341" s="84" t="n">
        <v>28</v>
      </c>
      <c r="E341" s="72" t="n">
        <f aca="false">E340+F341-G340</f>
        <v>29807692.34</v>
      </c>
      <c r="F341" s="94"/>
      <c r="G341" s="72" t="n">
        <v>320512.82</v>
      </c>
      <c r="H341" s="73" t="n">
        <f aca="false">C341*D341*E341/360</f>
        <v>170168.803603244</v>
      </c>
      <c r="I341" s="93"/>
      <c r="J341" s="93"/>
      <c r="K341" s="81"/>
    </row>
    <row r="342" customFormat="false" ht="12.75" hidden="false" customHeight="false" outlineLevel="0" collapsed="false">
      <c r="A342" s="93"/>
      <c r="B342" s="78"/>
      <c r="C342" s="83" t="n">
        <f aca="false">C341</f>
        <v>0.0734</v>
      </c>
      <c r="D342" s="80" t="n">
        <v>0</v>
      </c>
      <c r="E342" s="72" t="n">
        <f aca="false">E341+F342-G341</f>
        <v>29487179.52</v>
      </c>
      <c r="F342" s="94"/>
      <c r="G342" s="72"/>
      <c r="H342" s="73" t="n">
        <f aca="false">C342*D342*E342/360</f>
        <v>0</v>
      </c>
      <c r="I342" s="93"/>
      <c r="J342" s="93"/>
      <c r="K342" s="81"/>
    </row>
    <row r="343" customFormat="false" ht="12.75" hidden="false" customHeight="false" outlineLevel="0" collapsed="false">
      <c r="A343" s="93" t="n">
        <v>89</v>
      </c>
      <c r="B343" s="78" t="s">
        <v>31</v>
      </c>
      <c r="C343" s="83" t="n">
        <f aca="false">C342</f>
        <v>0.0734</v>
      </c>
      <c r="D343" s="80" t="n">
        <v>31</v>
      </c>
      <c r="E343" s="72" t="n">
        <f aca="false">E342+F343-G342</f>
        <v>29487179.52</v>
      </c>
      <c r="F343" s="94"/>
      <c r="G343" s="72" t="n">
        <v>320512.82</v>
      </c>
      <c r="H343" s="73" t="n">
        <f aca="false">C343*D343*E343/360</f>
        <v>186375.3563328</v>
      </c>
      <c r="I343" s="93"/>
      <c r="J343" s="93"/>
      <c r="K343" s="93"/>
    </row>
    <row r="344" customFormat="false" ht="12.75" hidden="false" customHeight="false" outlineLevel="0" collapsed="false">
      <c r="A344" s="93"/>
      <c r="B344" s="78"/>
      <c r="C344" s="83" t="n">
        <f aca="false">C343</f>
        <v>0.0734</v>
      </c>
      <c r="D344" s="80" t="n">
        <v>0</v>
      </c>
      <c r="E344" s="72" t="n">
        <f aca="false">E343+F344-G343</f>
        <v>29166666.7</v>
      </c>
      <c r="F344" s="94"/>
      <c r="G344" s="72"/>
      <c r="H344" s="73" t="n">
        <f aca="false">C344*D344*E344/360</f>
        <v>0</v>
      </c>
      <c r="I344" s="93"/>
      <c r="J344" s="93"/>
      <c r="K344" s="93"/>
    </row>
    <row r="345" customFormat="false" ht="12.75" hidden="false" customHeight="false" outlineLevel="0" collapsed="false">
      <c r="A345" s="93" t="n">
        <v>90</v>
      </c>
      <c r="B345" s="78" t="s">
        <v>32</v>
      </c>
      <c r="C345" s="83" t="n">
        <f aca="false">C344</f>
        <v>0.0734</v>
      </c>
      <c r="D345" s="80" t="n">
        <v>30</v>
      </c>
      <c r="E345" s="72" t="n">
        <f aca="false">E344+F345-G344</f>
        <v>29166666.7</v>
      </c>
      <c r="F345" s="94"/>
      <c r="G345" s="72" t="n">
        <v>320512.82</v>
      </c>
      <c r="H345" s="73" t="n">
        <f aca="false">C345*D345*E345/360</f>
        <v>178402.777981666</v>
      </c>
      <c r="I345" s="93"/>
      <c r="J345" s="93"/>
      <c r="K345" s="93"/>
    </row>
    <row r="346" customFormat="false" ht="12.75" hidden="false" customHeight="false" outlineLevel="0" collapsed="false">
      <c r="A346" s="93"/>
      <c r="B346" s="93"/>
      <c r="C346" s="83" t="n">
        <f aca="false">C345</f>
        <v>0.0734</v>
      </c>
      <c r="D346" s="80" t="n">
        <v>0</v>
      </c>
      <c r="E346" s="72" t="n">
        <f aca="false">E345+F346-G345</f>
        <v>28846153.88</v>
      </c>
      <c r="F346" s="94"/>
      <c r="G346" s="72"/>
      <c r="H346" s="73" t="n">
        <f aca="false">C346*D346*E346/360</f>
        <v>0</v>
      </c>
      <c r="I346" s="93"/>
      <c r="J346" s="93"/>
      <c r="K346" s="93"/>
    </row>
    <row r="347" customFormat="false" ht="12.75" hidden="false" customHeight="false" outlineLevel="0" collapsed="false">
      <c r="A347" s="93" t="n">
        <v>91</v>
      </c>
      <c r="B347" s="78" t="s">
        <v>33</v>
      </c>
      <c r="C347" s="83" t="n">
        <f aca="false">C346</f>
        <v>0.0734</v>
      </c>
      <c r="D347" s="80" t="n">
        <v>31</v>
      </c>
      <c r="E347" s="72" t="n">
        <f aca="false">E346+F347-G346</f>
        <v>28846153.88</v>
      </c>
      <c r="F347" s="94"/>
      <c r="G347" s="72" t="n">
        <v>320512.82</v>
      </c>
      <c r="H347" s="73" t="n">
        <f aca="false">C347*D347*E347/360</f>
        <v>182323.718162644</v>
      </c>
      <c r="I347" s="93"/>
      <c r="J347" s="93"/>
      <c r="K347" s="93"/>
    </row>
    <row r="348" customFormat="false" ht="12.75" hidden="false" customHeight="false" outlineLevel="0" collapsed="false">
      <c r="A348" s="93"/>
      <c r="B348" s="78"/>
      <c r="C348" s="83" t="n">
        <f aca="false">C347</f>
        <v>0.0734</v>
      </c>
      <c r="D348" s="80" t="n">
        <v>0</v>
      </c>
      <c r="E348" s="72" t="n">
        <f aca="false">E347+F348-G347</f>
        <v>28525641.06</v>
      </c>
      <c r="F348" s="94"/>
      <c r="G348" s="72"/>
      <c r="H348" s="73" t="n">
        <f aca="false">C348*D348*E348/360</f>
        <v>0</v>
      </c>
      <c r="I348" s="93"/>
      <c r="J348" s="93"/>
      <c r="K348" s="93"/>
    </row>
    <row r="349" customFormat="false" ht="12.75" hidden="false" customHeight="false" outlineLevel="0" collapsed="false">
      <c r="A349" s="93" t="n">
        <v>92</v>
      </c>
      <c r="B349" s="78" t="s">
        <v>34</v>
      </c>
      <c r="C349" s="83" t="n">
        <f aca="false">C348</f>
        <v>0.0734</v>
      </c>
      <c r="D349" s="80" t="n">
        <v>30</v>
      </c>
      <c r="E349" s="72" t="n">
        <f aca="false">E348+F349-G348</f>
        <v>28525641.06</v>
      </c>
      <c r="F349" s="94"/>
      <c r="G349" s="72" t="n">
        <v>320512.82</v>
      </c>
      <c r="H349" s="73" t="n">
        <f aca="false">C349*D349*E349/360</f>
        <v>174481.837817</v>
      </c>
      <c r="I349" s="93"/>
      <c r="J349" s="93"/>
      <c r="K349" s="93"/>
    </row>
    <row r="350" customFormat="false" ht="12.75" hidden="false" customHeight="false" outlineLevel="0" collapsed="false">
      <c r="A350" s="93"/>
      <c r="B350" s="78"/>
      <c r="C350" s="83" t="n">
        <f aca="false">C349</f>
        <v>0.0734</v>
      </c>
      <c r="D350" s="80" t="n">
        <v>0</v>
      </c>
      <c r="E350" s="72" t="n">
        <f aca="false">E349+F350-G349</f>
        <v>28205128.24</v>
      </c>
      <c r="F350" s="94"/>
      <c r="G350" s="72"/>
      <c r="H350" s="73" t="n">
        <f aca="false">C350*D350*E350/360</f>
        <v>0</v>
      </c>
      <c r="I350" s="93"/>
      <c r="J350" s="93"/>
      <c r="K350" s="93"/>
    </row>
    <row r="351" customFormat="false" ht="12.75" hidden="false" customHeight="false" outlineLevel="0" collapsed="false">
      <c r="A351" s="93" t="n">
        <v>93</v>
      </c>
      <c r="B351" s="78" t="s">
        <v>35</v>
      </c>
      <c r="C351" s="83" t="n">
        <f aca="false">C350</f>
        <v>0.0734</v>
      </c>
      <c r="D351" s="80" t="n">
        <v>31</v>
      </c>
      <c r="E351" s="72" t="n">
        <f aca="false">E350+F351-G350</f>
        <v>28205128.24</v>
      </c>
      <c r="F351" s="94"/>
      <c r="G351" s="72" t="n">
        <v>320512.82</v>
      </c>
      <c r="H351" s="73" t="n">
        <f aca="false">C351*D351*E351/360</f>
        <v>178272.079992489</v>
      </c>
      <c r="I351" s="93"/>
      <c r="J351" s="93"/>
      <c r="K351" s="93"/>
    </row>
    <row r="352" customFormat="false" ht="12.75" hidden="false" customHeight="false" outlineLevel="0" collapsed="false">
      <c r="A352" s="93"/>
      <c r="B352" s="78"/>
      <c r="C352" s="83" t="n">
        <f aca="false">C351</f>
        <v>0.0734</v>
      </c>
      <c r="D352" s="80" t="n">
        <v>0</v>
      </c>
      <c r="E352" s="72" t="n">
        <f aca="false">E351+F352-G351</f>
        <v>27884615.42</v>
      </c>
      <c r="F352" s="94"/>
      <c r="G352" s="72"/>
      <c r="H352" s="73" t="n">
        <f aca="false">C352*D352*E352/360</f>
        <v>0</v>
      </c>
      <c r="I352" s="93"/>
      <c r="J352" s="93"/>
      <c r="K352" s="93"/>
    </row>
    <row r="353" customFormat="false" ht="12.75" hidden="false" customHeight="false" outlineLevel="0" collapsed="false">
      <c r="A353" s="93" t="n">
        <v>94</v>
      </c>
      <c r="B353" s="78" t="s">
        <v>36</v>
      </c>
      <c r="C353" s="83" t="n">
        <f aca="false">C352</f>
        <v>0.0734</v>
      </c>
      <c r="D353" s="80" t="n">
        <v>31</v>
      </c>
      <c r="E353" s="72" t="n">
        <f aca="false">E352+F353-G352</f>
        <v>27884615.42</v>
      </c>
      <c r="F353" s="94"/>
      <c r="G353" s="72" t="n">
        <v>320512.82</v>
      </c>
      <c r="H353" s="73" t="n">
        <f aca="false">C353*D353*E353/360</f>
        <v>176246.260907411</v>
      </c>
      <c r="I353" s="93"/>
      <c r="J353" s="93"/>
      <c r="K353" s="93"/>
    </row>
    <row r="354" customFormat="false" ht="12.75" hidden="false" customHeight="false" outlineLevel="0" collapsed="false">
      <c r="A354" s="93"/>
      <c r="B354" s="93"/>
      <c r="C354" s="83" t="n">
        <f aca="false">C353</f>
        <v>0.0734</v>
      </c>
      <c r="D354" s="80" t="n">
        <v>0</v>
      </c>
      <c r="E354" s="72" t="n">
        <f aca="false">E353+F354-G353</f>
        <v>27564102.6</v>
      </c>
      <c r="F354" s="94"/>
      <c r="G354" s="72"/>
      <c r="H354" s="73" t="n">
        <f aca="false">C354*D354*E354/360</f>
        <v>0</v>
      </c>
      <c r="I354" s="93"/>
      <c r="J354" s="93"/>
      <c r="K354" s="93"/>
    </row>
    <row r="355" customFormat="false" ht="12.75" hidden="false" customHeight="false" outlineLevel="0" collapsed="false">
      <c r="A355" s="93" t="n">
        <v>95</v>
      </c>
      <c r="B355" s="99" t="s">
        <v>37</v>
      </c>
      <c r="C355" s="83" t="n">
        <f aca="false">C354</f>
        <v>0.0734</v>
      </c>
      <c r="D355" s="80" t="n">
        <v>30</v>
      </c>
      <c r="E355" s="72" t="n">
        <f aca="false">E354+F355-G354</f>
        <v>27564102.6</v>
      </c>
      <c r="F355" s="94"/>
      <c r="G355" s="72" t="n">
        <v>320512.82</v>
      </c>
      <c r="H355" s="73" t="n">
        <f aca="false">C355*D355*E355/360</f>
        <v>168600.42757</v>
      </c>
      <c r="I355" s="93"/>
      <c r="J355" s="93"/>
      <c r="K355" s="93"/>
    </row>
    <row r="356" customFormat="false" ht="12.75" hidden="false" customHeight="false" outlineLevel="0" collapsed="false">
      <c r="A356" s="93"/>
      <c r="B356" s="93"/>
      <c r="C356" s="83" t="n">
        <f aca="false">C355</f>
        <v>0.0734</v>
      </c>
      <c r="D356" s="80" t="n">
        <v>0</v>
      </c>
      <c r="E356" s="72" t="n">
        <f aca="false">E355+F356-G355</f>
        <v>27243589.78</v>
      </c>
      <c r="F356" s="94"/>
      <c r="G356" s="72"/>
      <c r="H356" s="73" t="n">
        <f aca="false">C356*D356*E356/360</f>
        <v>0</v>
      </c>
      <c r="I356" s="93"/>
      <c r="J356" s="93"/>
      <c r="K356" s="93"/>
    </row>
    <row r="357" customFormat="false" ht="12.75" hidden="false" customHeight="false" outlineLevel="0" collapsed="false">
      <c r="A357" s="93" t="n">
        <v>96</v>
      </c>
      <c r="B357" s="99" t="s">
        <v>38</v>
      </c>
      <c r="C357" s="83" t="n">
        <f aca="false">C356</f>
        <v>0.0734</v>
      </c>
      <c r="D357" s="80" t="n">
        <v>31</v>
      </c>
      <c r="E357" s="72" t="n">
        <f aca="false">E356+F357-G356</f>
        <v>27243589.78</v>
      </c>
      <c r="F357" s="94"/>
      <c r="G357" s="72" t="n">
        <v>320512.82</v>
      </c>
      <c r="H357" s="73" t="n">
        <f aca="false">C357*D357*E357/360</f>
        <v>172194.622737255</v>
      </c>
      <c r="I357" s="93"/>
      <c r="J357" s="93"/>
      <c r="K357" s="77" t="n">
        <f aca="false">SUM(K339:K356)</f>
        <v>5956469.1915799</v>
      </c>
    </row>
    <row r="358" customFormat="false" ht="12.75" hidden="false" customHeight="false" outlineLevel="0" collapsed="false">
      <c r="A358" s="93"/>
      <c r="B358" s="93"/>
      <c r="C358" s="83" t="n">
        <f aca="false">C357</f>
        <v>0.0734</v>
      </c>
      <c r="D358" s="80" t="n">
        <v>0</v>
      </c>
      <c r="E358" s="72" t="n">
        <f aca="false">E357+F358-G357</f>
        <v>26923076.96</v>
      </c>
      <c r="F358" s="94"/>
      <c r="G358" s="72"/>
      <c r="H358" s="73" t="n">
        <f aca="false">C358*D358*E358/360</f>
        <v>0</v>
      </c>
      <c r="I358" s="93"/>
      <c r="J358" s="93"/>
      <c r="K358" s="93"/>
    </row>
    <row r="359" customFormat="false" ht="12.75" hidden="false" customHeight="false" outlineLevel="0" collapsed="false">
      <c r="A359" s="93" t="n">
        <v>97</v>
      </c>
      <c r="B359" s="100" t="s">
        <v>39</v>
      </c>
      <c r="C359" s="83" t="n">
        <f aca="false">C358</f>
        <v>0.0734</v>
      </c>
      <c r="D359" s="80" t="n">
        <v>30</v>
      </c>
      <c r="E359" s="72" t="n">
        <f aca="false">E358+F359-G358</f>
        <v>26923076.96</v>
      </c>
      <c r="F359" s="94"/>
      <c r="G359" s="72" t="n">
        <v>320512.82</v>
      </c>
      <c r="H359" s="73" t="n">
        <f aca="false">C359*D359*E359/360</f>
        <v>164679.487405333</v>
      </c>
      <c r="I359" s="93"/>
      <c r="J359" s="93"/>
      <c r="K359" s="93"/>
    </row>
    <row r="360" customFormat="false" ht="12.75" hidden="false" customHeight="false" outlineLevel="0" collapsed="false">
      <c r="A360" s="93"/>
      <c r="B360" s="93"/>
      <c r="C360" s="83" t="n">
        <f aca="false">C359</f>
        <v>0.0734</v>
      </c>
      <c r="D360" s="80" t="n">
        <v>0</v>
      </c>
      <c r="E360" s="72" t="n">
        <f aca="false">E359+F360-G359</f>
        <v>26602564.14</v>
      </c>
      <c r="F360" s="94"/>
      <c r="G360" s="72"/>
      <c r="H360" s="73" t="n">
        <f aca="false">C360*D360*E360/360</f>
        <v>0</v>
      </c>
      <c r="I360" s="93"/>
      <c r="J360" s="93"/>
      <c r="K360" s="93"/>
    </row>
    <row r="361" customFormat="false" ht="12.75" hidden="false" customHeight="false" outlineLevel="0" collapsed="false">
      <c r="A361" s="93" t="n">
        <v>98</v>
      </c>
      <c r="B361" s="101" t="s">
        <v>58</v>
      </c>
      <c r="C361" s="83" t="n">
        <f aca="false">C360</f>
        <v>0.0734</v>
      </c>
      <c r="D361" s="80" t="n">
        <v>31</v>
      </c>
      <c r="E361" s="72" t="n">
        <f aca="false">E360+F361-G360</f>
        <v>26602564.14</v>
      </c>
      <c r="F361" s="94"/>
      <c r="G361" s="72" t="n">
        <v>320512.82</v>
      </c>
      <c r="H361" s="73" t="n">
        <f aca="false">C361*D361*E361/360</f>
        <v>168142.9845671</v>
      </c>
      <c r="I361" s="93"/>
      <c r="J361" s="93"/>
      <c r="K361" s="93"/>
    </row>
    <row r="362" customFormat="false" ht="12.75" hidden="false" customHeight="false" outlineLevel="0" collapsed="false">
      <c r="A362" s="93"/>
      <c r="B362" s="93"/>
      <c r="C362" s="83" t="n">
        <f aca="false">C361</f>
        <v>0.0734</v>
      </c>
      <c r="D362" s="80" t="n">
        <v>0</v>
      </c>
      <c r="E362" s="72" t="n">
        <f aca="false">E361+F362-G361</f>
        <v>26282051.32</v>
      </c>
      <c r="F362" s="94"/>
      <c r="G362" s="72"/>
      <c r="H362" s="73" t="n">
        <f aca="false">C362*D362*E362/360</f>
        <v>0</v>
      </c>
      <c r="I362" s="93"/>
      <c r="J362" s="93"/>
      <c r="K362" s="93"/>
    </row>
    <row r="363" customFormat="false" ht="12.75" hidden="false" customHeight="false" outlineLevel="0" collapsed="false">
      <c r="A363" s="93" t="n">
        <v>99</v>
      </c>
      <c r="B363" s="78" t="s">
        <v>59</v>
      </c>
      <c r="C363" s="83" t="n">
        <f aca="false">C362</f>
        <v>0.0734</v>
      </c>
      <c r="D363" s="80" t="n">
        <v>31</v>
      </c>
      <c r="E363" s="72" t="n">
        <f aca="false">E362+F363-G362</f>
        <v>26282051.32</v>
      </c>
      <c r="F363" s="94"/>
      <c r="G363" s="72" t="n">
        <v>320512.82</v>
      </c>
      <c r="H363" s="73" t="n">
        <f aca="false">C363*D363*E363/360</f>
        <v>166117.165482022</v>
      </c>
      <c r="I363" s="93"/>
      <c r="J363" s="93"/>
      <c r="K363" s="81" t="n">
        <f aca="false">SUM(G363:G386)</f>
        <v>3846153.84</v>
      </c>
    </row>
    <row r="364" customFormat="false" ht="12.75" hidden="false" customHeight="false" outlineLevel="0" collapsed="false">
      <c r="A364" s="93"/>
      <c r="B364" s="93"/>
      <c r="C364" s="83" t="n">
        <f aca="false">C363</f>
        <v>0.0734</v>
      </c>
      <c r="D364" s="80" t="n">
        <v>0</v>
      </c>
      <c r="E364" s="72" t="n">
        <f aca="false">E363+F364-G363</f>
        <v>25961538.4999999</v>
      </c>
      <c r="F364" s="94"/>
      <c r="G364" s="72"/>
      <c r="H364" s="73" t="n">
        <f aca="false">C364*D364*E364/360</f>
        <v>0</v>
      </c>
      <c r="I364" s="93"/>
      <c r="J364" s="93"/>
      <c r="K364" s="81" t="n">
        <f aca="false">SUM(H363:H385)</f>
        <v>1824086.71955923</v>
      </c>
    </row>
    <row r="365" customFormat="false" ht="12.75" hidden="false" customHeight="false" outlineLevel="0" collapsed="false">
      <c r="A365" s="93" t="n">
        <v>100</v>
      </c>
      <c r="B365" s="78" t="s">
        <v>30</v>
      </c>
      <c r="C365" s="83" t="n">
        <f aca="false">C364</f>
        <v>0.0734</v>
      </c>
      <c r="D365" s="94" t="n">
        <v>28</v>
      </c>
      <c r="E365" s="72" t="n">
        <f aca="false">E364+F365-G364</f>
        <v>25961538.4999999</v>
      </c>
      <c r="F365" s="94"/>
      <c r="G365" s="72" t="n">
        <v>320512.82</v>
      </c>
      <c r="H365" s="73" t="n">
        <f aca="false">C365*D365*E365/360</f>
        <v>148211.538681111</v>
      </c>
      <c r="I365" s="93"/>
      <c r="J365" s="93"/>
      <c r="K365" s="77" t="n">
        <f aca="false">SUM(K363:K364)</f>
        <v>5670240.55955923</v>
      </c>
    </row>
    <row r="366" customFormat="false" ht="12.75" hidden="false" customHeight="false" outlineLevel="0" collapsed="false">
      <c r="A366" s="93"/>
      <c r="B366" s="78"/>
      <c r="C366" s="83" t="n">
        <f aca="false">C365</f>
        <v>0.0734</v>
      </c>
      <c r="D366" s="94" t="n">
        <v>0</v>
      </c>
      <c r="E366" s="72" t="n">
        <f aca="false">E365+F366-G365</f>
        <v>25641025.6799999</v>
      </c>
      <c r="F366" s="94"/>
      <c r="G366" s="72"/>
      <c r="H366" s="73" t="n">
        <f aca="false">C366*D366*E366/360</f>
        <v>0</v>
      </c>
      <c r="I366" s="93"/>
      <c r="J366" s="93"/>
      <c r="K366" s="93"/>
    </row>
    <row r="367" customFormat="false" ht="12.75" hidden="false" customHeight="false" outlineLevel="0" collapsed="false">
      <c r="A367" s="93" t="n">
        <v>101</v>
      </c>
      <c r="B367" s="78" t="s">
        <v>31</v>
      </c>
      <c r="C367" s="83" t="n">
        <f aca="false">C366</f>
        <v>0.0734</v>
      </c>
      <c r="D367" s="80" t="n">
        <v>31</v>
      </c>
      <c r="E367" s="72" t="n">
        <f aca="false">E366+F367-G366</f>
        <v>25641025.6799999</v>
      </c>
      <c r="F367" s="94"/>
      <c r="G367" s="72" t="n">
        <v>320512.82</v>
      </c>
      <c r="H367" s="73" t="n">
        <f aca="false">C367*D367*E367/360</f>
        <v>162065.527311866</v>
      </c>
      <c r="I367" s="93"/>
      <c r="J367" s="93"/>
      <c r="K367" s="93"/>
    </row>
    <row r="368" customFormat="false" ht="12.75" hidden="false" customHeight="false" outlineLevel="0" collapsed="false">
      <c r="A368" s="93"/>
      <c r="B368" s="78"/>
      <c r="C368" s="83" t="n">
        <f aca="false">C367</f>
        <v>0.0734</v>
      </c>
      <c r="D368" s="80" t="n">
        <v>0</v>
      </c>
      <c r="E368" s="72" t="n">
        <f aca="false">E367+F368-G367</f>
        <v>25320512.8599999</v>
      </c>
      <c r="F368" s="94"/>
      <c r="G368" s="72"/>
      <c r="H368" s="73" t="n">
        <f aca="false">C368*D368*E368/360</f>
        <v>0</v>
      </c>
      <c r="I368" s="93"/>
      <c r="J368" s="93"/>
      <c r="K368" s="93"/>
    </row>
    <row r="369" customFormat="false" ht="12.75" hidden="false" customHeight="false" outlineLevel="0" collapsed="false">
      <c r="A369" s="93" t="n">
        <v>102</v>
      </c>
      <c r="B369" s="78" t="s">
        <v>32</v>
      </c>
      <c r="C369" s="83" t="n">
        <f aca="false">C368</f>
        <v>0.0734</v>
      </c>
      <c r="D369" s="80" t="n">
        <v>30</v>
      </c>
      <c r="E369" s="72" t="n">
        <f aca="false">E368+F369-G368</f>
        <v>25320512.8599999</v>
      </c>
      <c r="F369" s="94"/>
      <c r="G369" s="72" t="n">
        <v>320512.82</v>
      </c>
      <c r="H369" s="73" t="n">
        <f aca="false">C369*D369*E369/360</f>
        <v>154877.136993666</v>
      </c>
      <c r="I369" s="93"/>
      <c r="J369" s="93"/>
      <c r="K369" s="95"/>
    </row>
    <row r="370" customFormat="false" ht="12.75" hidden="false" customHeight="false" outlineLevel="0" collapsed="false">
      <c r="A370" s="93"/>
      <c r="B370" s="93"/>
      <c r="C370" s="83" t="n">
        <f aca="false">C369</f>
        <v>0.0734</v>
      </c>
      <c r="D370" s="80" t="n">
        <v>0</v>
      </c>
      <c r="E370" s="72" t="n">
        <f aca="false">E369+F370-G369</f>
        <v>25000000.0399999</v>
      </c>
      <c r="F370" s="94"/>
      <c r="G370" s="72"/>
      <c r="H370" s="73" t="n">
        <f aca="false">C370*D370*E370/360</f>
        <v>0</v>
      </c>
      <c r="I370" s="93"/>
      <c r="J370" s="93"/>
      <c r="K370" s="95"/>
    </row>
    <row r="371" customFormat="false" ht="12.75" hidden="false" customHeight="false" outlineLevel="0" collapsed="false">
      <c r="A371" s="93" t="n">
        <v>103</v>
      </c>
      <c r="B371" s="78" t="s">
        <v>33</v>
      </c>
      <c r="C371" s="83" t="n">
        <f aca="false">C370</f>
        <v>0.0734</v>
      </c>
      <c r="D371" s="80" t="n">
        <v>31</v>
      </c>
      <c r="E371" s="72" t="n">
        <f aca="false">E370+F371-G370</f>
        <v>25000000.0399999</v>
      </c>
      <c r="F371" s="94"/>
      <c r="G371" s="72" t="n">
        <v>320512.82</v>
      </c>
      <c r="H371" s="73" t="n">
        <f aca="false">C371*D371*E371/360</f>
        <v>158013.889141711</v>
      </c>
      <c r="I371" s="93"/>
      <c r="J371" s="93"/>
      <c r="K371" s="93"/>
    </row>
    <row r="372" customFormat="false" ht="12.75" hidden="false" customHeight="false" outlineLevel="0" collapsed="false">
      <c r="A372" s="93"/>
      <c r="B372" s="78"/>
      <c r="C372" s="83" t="n">
        <f aca="false">C371</f>
        <v>0.0734</v>
      </c>
      <c r="D372" s="80" t="n">
        <v>0</v>
      </c>
      <c r="E372" s="72" t="n">
        <f aca="false">E371+F372-G371</f>
        <v>24679487.2199999</v>
      </c>
      <c r="F372" s="94"/>
      <c r="G372" s="72"/>
      <c r="H372" s="73" t="n">
        <f aca="false">C372*D372*E372/360</f>
        <v>0</v>
      </c>
      <c r="I372" s="93"/>
      <c r="J372" s="93"/>
      <c r="K372" s="93"/>
    </row>
    <row r="373" customFormat="false" ht="12.75" hidden="false" customHeight="false" outlineLevel="0" collapsed="false">
      <c r="A373" s="93" t="n">
        <v>104</v>
      </c>
      <c r="B373" s="78" t="s">
        <v>34</v>
      </c>
      <c r="C373" s="83" t="n">
        <f aca="false">C372</f>
        <v>0.0734</v>
      </c>
      <c r="D373" s="80" t="n">
        <v>30</v>
      </c>
      <c r="E373" s="72" t="n">
        <f aca="false">E372+F373-G372</f>
        <v>24679487.2199999</v>
      </c>
      <c r="F373" s="94"/>
      <c r="G373" s="72" t="n">
        <v>320512.82</v>
      </c>
      <c r="H373" s="73" t="n">
        <f aca="false">C373*D373*E373/360</f>
        <v>150956.196829</v>
      </c>
      <c r="I373" s="93"/>
      <c r="J373" s="93"/>
      <c r="K373" s="93"/>
    </row>
    <row r="374" customFormat="false" ht="12.75" hidden="false" customHeight="false" outlineLevel="0" collapsed="false">
      <c r="A374" s="93"/>
      <c r="B374" s="78"/>
      <c r="C374" s="83" t="n">
        <f aca="false">C373</f>
        <v>0.0734</v>
      </c>
      <c r="D374" s="80" t="n">
        <v>0</v>
      </c>
      <c r="E374" s="72" t="n">
        <f aca="false">E373+F374-G373</f>
        <v>24358974.3999999</v>
      </c>
      <c r="F374" s="94"/>
      <c r="G374" s="72"/>
      <c r="H374" s="73" t="n">
        <f aca="false">C374*D374*E374/360</f>
        <v>0</v>
      </c>
      <c r="I374" s="93"/>
      <c r="J374" s="93"/>
      <c r="K374" s="93"/>
    </row>
    <row r="375" customFormat="false" ht="12.75" hidden="false" customHeight="false" outlineLevel="0" collapsed="false">
      <c r="A375" s="93" t="n">
        <v>105</v>
      </c>
      <c r="B375" s="78" t="s">
        <v>35</v>
      </c>
      <c r="C375" s="83" t="n">
        <f aca="false">C374</f>
        <v>0.0734</v>
      </c>
      <c r="D375" s="80" t="n">
        <v>31</v>
      </c>
      <c r="E375" s="72" t="n">
        <f aca="false">E374+F375-G374</f>
        <v>24358974.3999999</v>
      </c>
      <c r="F375" s="94"/>
      <c r="G375" s="72" t="n">
        <v>320512.82</v>
      </c>
      <c r="H375" s="73" t="n">
        <f aca="false">C375*D375*E375/360</f>
        <v>153962.250971555</v>
      </c>
      <c r="I375" s="93"/>
      <c r="J375" s="93"/>
      <c r="K375" s="93"/>
    </row>
    <row r="376" customFormat="false" ht="12.75" hidden="false" customHeight="false" outlineLevel="0" collapsed="false">
      <c r="A376" s="93"/>
      <c r="B376" s="78"/>
      <c r="C376" s="83" t="n">
        <f aca="false">C375</f>
        <v>0.0734</v>
      </c>
      <c r="D376" s="80" t="n">
        <v>0</v>
      </c>
      <c r="E376" s="72" t="n">
        <f aca="false">E375+F376-G375</f>
        <v>24038461.5799999</v>
      </c>
      <c r="F376" s="94"/>
      <c r="G376" s="72"/>
      <c r="H376" s="73" t="n">
        <f aca="false">C376*D376*E376/360</f>
        <v>0</v>
      </c>
      <c r="I376" s="93"/>
      <c r="J376" s="93"/>
      <c r="K376" s="93"/>
    </row>
    <row r="377" customFormat="false" ht="12.75" hidden="false" customHeight="false" outlineLevel="0" collapsed="false">
      <c r="A377" s="93" t="n">
        <v>106</v>
      </c>
      <c r="B377" s="78" t="s">
        <v>36</v>
      </c>
      <c r="C377" s="83" t="n">
        <f aca="false">C376</f>
        <v>0.0734</v>
      </c>
      <c r="D377" s="80" t="n">
        <v>31</v>
      </c>
      <c r="E377" s="72" t="n">
        <f aca="false">E376+F377-G376</f>
        <v>24038461.5799999</v>
      </c>
      <c r="F377" s="94"/>
      <c r="G377" s="72" t="n">
        <v>320512.82</v>
      </c>
      <c r="H377" s="73" t="n">
        <f aca="false">C377*D377*E377/360</f>
        <v>151936.431886477</v>
      </c>
      <c r="I377" s="93"/>
      <c r="J377" s="93"/>
      <c r="K377" s="93"/>
    </row>
    <row r="378" customFormat="false" ht="12.75" hidden="false" customHeight="false" outlineLevel="0" collapsed="false">
      <c r="A378" s="93"/>
      <c r="B378" s="93"/>
      <c r="C378" s="83" t="n">
        <f aca="false">C377</f>
        <v>0.0734</v>
      </c>
      <c r="D378" s="80" t="n">
        <v>0</v>
      </c>
      <c r="E378" s="72" t="n">
        <f aca="false">E377+F378-G377</f>
        <v>23717948.7599999</v>
      </c>
      <c r="F378" s="94"/>
      <c r="G378" s="72"/>
      <c r="H378" s="73" t="n">
        <f aca="false">C378*D378*E378/360</f>
        <v>0</v>
      </c>
      <c r="I378" s="93"/>
      <c r="J378" s="93"/>
      <c r="K378" s="93"/>
    </row>
    <row r="379" customFormat="false" ht="12.75" hidden="false" customHeight="false" outlineLevel="0" collapsed="false">
      <c r="A379" s="93" t="n">
        <v>107</v>
      </c>
      <c r="B379" s="99" t="s">
        <v>37</v>
      </c>
      <c r="C379" s="83" t="n">
        <f aca="false">C378</f>
        <v>0.0734</v>
      </c>
      <c r="D379" s="80" t="n">
        <v>30</v>
      </c>
      <c r="E379" s="72" t="n">
        <f aca="false">E378+F379-G378</f>
        <v>23717948.7599999</v>
      </c>
      <c r="F379" s="94"/>
      <c r="G379" s="72" t="n">
        <v>320512.82</v>
      </c>
      <c r="H379" s="73" t="n">
        <f aca="false">C379*D379*E379/360</f>
        <v>145074.786582</v>
      </c>
      <c r="I379" s="93"/>
      <c r="J379" s="93"/>
      <c r="K379" s="93"/>
    </row>
    <row r="380" customFormat="false" ht="12.75" hidden="false" customHeight="false" outlineLevel="0" collapsed="false">
      <c r="A380" s="93"/>
      <c r="B380" s="93"/>
      <c r="C380" s="83" t="n">
        <f aca="false">C379</f>
        <v>0.0734</v>
      </c>
      <c r="D380" s="80" t="n">
        <v>0</v>
      </c>
      <c r="E380" s="72" t="n">
        <f aca="false">E379+F380-G379</f>
        <v>23397435.9399999</v>
      </c>
      <c r="F380" s="94"/>
      <c r="G380" s="72"/>
      <c r="H380" s="73" t="n">
        <f aca="false">C380*D380*E380/360</f>
        <v>0</v>
      </c>
      <c r="I380" s="93"/>
      <c r="J380" s="93"/>
      <c r="K380" s="93"/>
    </row>
    <row r="381" customFormat="false" ht="12.75" hidden="false" customHeight="false" outlineLevel="0" collapsed="false">
      <c r="A381" s="93" t="n">
        <v>108</v>
      </c>
      <c r="B381" s="100" t="s">
        <v>38</v>
      </c>
      <c r="C381" s="83" t="n">
        <f aca="false">C380</f>
        <v>0.0734</v>
      </c>
      <c r="D381" s="80" t="n">
        <v>31</v>
      </c>
      <c r="E381" s="72" t="n">
        <f aca="false">E380+F381-G380</f>
        <v>23397435.9399999</v>
      </c>
      <c r="F381" s="94"/>
      <c r="G381" s="72" t="n">
        <v>320512.82</v>
      </c>
      <c r="H381" s="73" t="n">
        <f aca="false">C381*D381*E381/360</f>
        <v>147884.793716322</v>
      </c>
      <c r="I381" s="93"/>
      <c r="J381" s="93"/>
      <c r="K381" s="93"/>
    </row>
    <row r="382" customFormat="false" ht="12.75" hidden="false" customHeight="false" outlineLevel="0" collapsed="false">
      <c r="A382" s="93"/>
      <c r="B382" s="93"/>
      <c r="C382" s="83" t="n">
        <f aca="false">C381</f>
        <v>0.0734</v>
      </c>
      <c r="D382" s="80" t="n">
        <v>0</v>
      </c>
      <c r="E382" s="72" t="n">
        <f aca="false">E381+F382-G381</f>
        <v>23076923.1199999</v>
      </c>
      <c r="F382" s="94"/>
      <c r="G382" s="72"/>
      <c r="H382" s="73" t="n">
        <f aca="false">C382*D382*E382/360</f>
        <v>0</v>
      </c>
      <c r="I382" s="93"/>
      <c r="J382" s="93"/>
      <c r="K382" s="93"/>
    </row>
    <row r="383" customFormat="false" ht="12.75" hidden="false" customHeight="false" outlineLevel="0" collapsed="false">
      <c r="A383" s="93" t="n">
        <v>109</v>
      </c>
      <c r="B383" s="100" t="s">
        <v>39</v>
      </c>
      <c r="C383" s="83" t="n">
        <f aca="false">C382</f>
        <v>0.0734</v>
      </c>
      <c r="D383" s="80" t="n">
        <v>30</v>
      </c>
      <c r="E383" s="72" t="n">
        <f aca="false">E382+F383-G382</f>
        <v>23076923.1199999</v>
      </c>
      <c r="F383" s="94"/>
      <c r="G383" s="72" t="n">
        <v>320512.82</v>
      </c>
      <c r="H383" s="73" t="n">
        <f aca="false">C383*D383*E383/360</f>
        <v>141153.846417333</v>
      </c>
      <c r="I383" s="93"/>
      <c r="J383" s="93"/>
      <c r="K383" s="93"/>
    </row>
    <row r="384" customFormat="false" ht="12.75" hidden="false" customHeight="false" outlineLevel="0" collapsed="false">
      <c r="A384" s="93"/>
      <c r="B384" s="93"/>
      <c r="C384" s="83" t="n">
        <f aca="false">C383</f>
        <v>0.0734</v>
      </c>
      <c r="D384" s="80" t="n">
        <v>0</v>
      </c>
      <c r="E384" s="72" t="n">
        <f aca="false">E383+F384-G383</f>
        <v>22756410.2999999</v>
      </c>
      <c r="F384" s="94"/>
      <c r="G384" s="72"/>
      <c r="H384" s="73" t="n">
        <f aca="false">C384*D384*E384/360</f>
        <v>0</v>
      </c>
      <c r="I384" s="93"/>
      <c r="J384" s="93"/>
      <c r="K384" s="93"/>
    </row>
    <row r="385" customFormat="false" ht="12.75" hidden="false" customHeight="false" outlineLevel="0" collapsed="false">
      <c r="A385" s="93" t="n">
        <v>110</v>
      </c>
      <c r="B385" s="101" t="s">
        <v>60</v>
      </c>
      <c r="C385" s="83" t="n">
        <f aca="false">C384</f>
        <v>0.0734</v>
      </c>
      <c r="D385" s="80" t="n">
        <v>31</v>
      </c>
      <c r="E385" s="72" t="n">
        <f aca="false">E384+F385-G384</f>
        <v>22756410.2999999</v>
      </c>
      <c r="F385" s="94"/>
      <c r="G385" s="72" t="n">
        <v>320512.82</v>
      </c>
      <c r="H385" s="73" t="n">
        <f aca="false">C385*D385*E385/360</f>
        <v>143833.155546166</v>
      </c>
      <c r="I385" s="93"/>
      <c r="J385" s="93"/>
      <c r="K385" s="93"/>
    </row>
    <row r="386" customFormat="false" ht="12.75" hidden="false" customHeight="false" outlineLevel="0" collapsed="false">
      <c r="A386" s="93"/>
      <c r="B386" s="93"/>
      <c r="C386" s="83" t="n">
        <f aca="false">C385</f>
        <v>0.0734</v>
      </c>
      <c r="D386" s="80" t="n">
        <v>0</v>
      </c>
      <c r="E386" s="72" t="n">
        <f aca="false">E385+F386-G385</f>
        <v>22435897.4799999</v>
      </c>
      <c r="F386" s="94"/>
      <c r="G386" s="72"/>
      <c r="H386" s="73" t="n">
        <f aca="false">C386*D386*E386/360</f>
        <v>0</v>
      </c>
      <c r="I386" s="93"/>
      <c r="J386" s="93"/>
      <c r="K386" s="93"/>
    </row>
    <row r="387" customFormat="false" ht="12.75" hidden="false" customHeight="false" outlineLevel="0" collapsed="false">
      <c r="A387" s="93" t="n">
        <v>111</v>
      </c>
      <c r="B387" s="78" t="s">
        <v>61</v>
      </c>
      <c r="C387" s="83" t="n">
        <f aca="false">C386</f>
        <v>0.0734</v>
      </c>
      <c r="D387" s="80" t="n">
        <v>31</v>
      </c>
      <c r="E387" s="72" t="n">
        <f aca="false">E386+F387-G386</f>
        <v>22435897.4799999</v>
      </c>
      <c r="F387" s="94"/>
      <c r="G387" s="72" t="n">
        <v>320512.82</v>
      </c>
      <c r="H387" s="73" t="n">
        <f aca="false">C387*D387*E387/360</f>
        <v>141807.336461089</v>
      </c>
      <c r="I387" s="93"/>
      <c r="J387" s="93"/>
      <c r="K387" s="95" t="n">
        <f aca="false">SUM(G387:G410)</f>
        <v>3846153.84</v>
      </c>
    </row>
    <row r="388" customFormat="false" ht="12.75" hidden="false" customHeight="false" outlineLevel="0" collapsed="false">
      <c r="A388" s="93"/>
      <c r="B388" s="93"/>
      <c r="C388" s="83" t="n">
        <f aca="false">C387</f>
        <v>0.0734</v>
      </c>
      <c r="D388" s="80" t="n">
        <v>0</v>
      </c>
      <c r="E388" s="72" t="n">
        <f aca="false">E387+F388-G387</f>
        <v>22115384.6599999</v>
      </c>
      <c r="F388" s="94"/>
      <c r="G388" s="72"/>
      <c r="H388" s="73" t="n">
        <f aca="false">C388*D388*E388/360</f>
        <v>0</v>
      </c>
      <c r="I388" s="93"/>
      <c r="J388" s="93"/>
      <c r="K388" s="95" t="n">
        <f aca="false">SUM(H387:I410)</f>
        <v>1411605.94273857</v>
      </c>
    </row>
    <row r="389" customFormat="false" ht="12.75" hidden="false" customHeight="false" outlineLevel="0" collapsed="false">
      <c r="A389" s="93" t="n">
        <v>112</v>
      </c>
      <c r="B389" s="78" t="s">
        <v>30</v>
      </c>
      <c r="C389" s="83" t="n">
        <f aca="false">C388</f>
        <v>0.0734</v>
      </c>
      <c r="D389" s="94" t="n">
        <v>29</v>
      </c>
      <c r="E389" s="72" t="n">
        <f aca="false">E388+F389-G388</f>
        <v>22115384.6599999</v>
      </c>
      <c r="F389" s="94"/>
      <c r="G389" s="72" t="n">
        <v>320512.82</v>
      </c>
      <c r="H389" s="73" t="n">
        <f aca="false">C389*D389*E389/360</f>
        <v>130763.354964655</v>
      </c>
      <c r="I389" s="93"/>
      <c r="J389" s="93"/>
      <c r="K389" s="93"/>
    </row>
    <row r="390" customFormat="false" ht="12.75" hidden="false" customHeight="false" outlineLevel="0" collapsed="false">
      <c r="A390" s="93"/>
      <c r="B390" s="78"/>
      <c r="C390" s="83" t="n">
        <f aca="false">C389</f>
        <v>0.0734</v>
      </c>
      <c r="D390" s="94" t="n">
        <v>0</v>
      </c>
      <c r="E390" s="72" t="n">
        <f aca="false">E389+F390-G389</f>
        <v>21794871.8399999</v>
      </c>
      <c r="F390" s="94"/>
      <c r="G390" s="72"/>
      <c r="H390" s="73" t="n">
        <f aca="false">C390*D390*E390/360</f>
        <v>0</v>
      </c>
      <c r="I390" s="93"/>
      <c r="J390" s="93"/>
      <c r="K390" s="93"/>
    </row>
    <row r="391" customFormat="false" ht="12.75" hidden="false" customHeight="false" outlineLevel="0" collapsed="false">
      <c r="A391" s="93" t="n">
        <v>113</v>
      </c>
      <c r="B391" s="78" t="s">
        <v>31</v>
      </c>
      <c r="C391" s="83" t="n">
        <f aca="false">C390</f>
        <v>0.0734</v>
      </c>
      <c r="D391" s="80" t="n">
        <v>31</v>
      </c>
      <c r="E391" s="72" t="n">
        <f aca="false">E390+F391-G390</f>
        <v>21794871.8399999</v>
      </c>
      <c r="F391" s="94"/>
      <c r="G391" s="72" t="n">
        <v>320512.82</v>
      </c>
      <c r="H391" s="73" t="n">
        <f aca="false">C391*D391*E391/360</f>
        <v>137755.698290933</v>
      </c>
      <c r="I391" s="93"/>
      <c r="J391" s="93"/>
      <c r="K391" s="93"/>
    </row>
    <row r="392" customFormat="false" ht="12.75" hidden="false" customHeight="false" outlineLevel="0" collapsed="false">
      <c r="A392" s="93"/>
      <c r="B392" s="78"/>
      <c r="C392" s="83" t="n">
        <f aca="false">C391</f>
        <v>0.0734</v>
      </c>
      <c r="D392" s="80" t="n">
        <v>0</v>
      </c>
      <c r="E392" s="72" t="n">
        <f aca="false">E391+F392-G391</f>
        <v>21474359.0199999</v>
      </c>
      <c r="F392" s="94"/>
      <c r="G392" s="72"/>
      <c r="H392" s="73" t="n">
        <f aca="false">C392*D392*E392/360</f>
        <v>0</v>
      </c>
      <c r="I392" s="93"/>
      <c r="J392" s="93"/>
      <c r="K392" s="93"/>
    </row>
    <row r="393" customFormat="false" ht="12.75" hidden="false" customHeight="false" outlineLevel="0" collapsed="false">
      <c r="A393" s="93" t="n">
        <v>114</v>
      </c>
      <c r="B393" s="78" t="s">
        <v>32</v>
      </c>
      <c r="C393" s="83" t="n">
        <f aca="false">C392</f>
        <v>0.0734</v>
      </c>
      <c r="D393" s="80" t="n">
        <v>30</v>
      </c>
      <c r="E393" s="72" t="n">
        <f aca="false">E392+F393-G392</f>
        <v>21474359.0199999</v>
      </c>
      <c r="F393" s="94"/>
      <c r="G393" s="72" t="n">
        <v>320512.82</v>
      </c>
      <c r="H393" s="73" t="n">
        <v>590.27</v>
      </c>
      <c r="I393" s="93"/>
      <c r="J393" s="93"/>
      <c r="K393" s="93"/>
    </row>
    <row r="394" customFormat="false" ht="12.75" hidden="false" customHeight="false" outlineLevel="0" collapsed="false">
      <c r="A394" s="93"/>
      <c r="B394" s="93"/>
      <c r="C394" s="83" t="n">
        <f aca="false">C393</f>
        <v>0.0734</v>
      </c>
      <c r="D394" s="80" t="n">
        <v>0</v>
      </c>
      <c r="E394" s="72" t="n">
        <f aca="false">E393+F394-G393</f>
        <v>21153846.1999999</v>
      </c>
      <c r="F394" s="94"/>
      <c r="G394" s="72"/>
      <c r="H394" s="73" t="n">
        <f aca="false">C394*D394*E394/360</f>
        <v>0</v>
      </c>
      <c r="I394" s="93"/>
      <c r="J394" s="93"/>
      <c r="K394" s="93"/>
    </row>
    <row r="395" customFormat="false" ht="12.75" hidden="false" customHeight="false" outlineLevel="0" collapsed="false">
      <c r="A395" s="93" t="n">
        <v>115</v>
      </c>
      <c r="B395" s="78" t="s">
        <v>33</v>
      </c>
      <c r="C395" s="83" t="n">
        <f aca="false">C394</f>
        <v>0.0734</v>
      </c>
      <c r="D395" s="80" t="n">
        <v>31</v>
      </c>
      <c r="E395" s="72" t="n">
        <f aca="false">E394+F395-G394</f>
        <v>21153846.1999999</v>
      </c>
      <c r="F395" s="94"/>
      <c r="G395" s="72" t="n">
        <v>320512.82</v>
      </c>
      <c r="H395" s="73" t="n">
        <f aca="false">C395*D395*E395/360</f>
        <v>133704.060120777</v>
      </c>
      <c r="I395" s="93"/>
      <c r="J395" s="93"/>
      <c r="K395" s="93"/>
    </row>
    <row r="396" customFormat="false" ht="12.75" hidden="false" customHeight="false" outlineLevel="0" collapsed="false">
      <c r="A396" s="93"/>
      <c r="B396" s="78"/>
      <c r="C396" s="83" t="n">
        <f aca="false">C395</f>
        <v>0.0734</v>
      </c>
      <c r="D396" s="80" t="n">
        <v>0</v>
      </c>
      <c r="E396" s="72" t="n">
        <f aca="false">E395+F396-G395</f>
        <v>20833333.3799999</v>
      </c>
      <c r="F396" s="94"/>
      <c r="G396" s="72"/>
      <c r="H396" s="73" t="n">
        <f aca="false">C396*D396*E396/360</f>
        <v>0</v>
      </c>
      <c r="I396" s="93"/>
      <c r="J396" s="93"/>
      <c r="K396" s="93"/>
    </row>
    <row r="397" customFormat="false" ht="12.75" hidden="false" customHeight="false" outlineLevel="0" collapsed="false">
      <c r="A397" s="93" t="n">
        <v>116</v>
      </c>
      <c r="B397" s="78" t="s">
        <v>34</v>
      </c>
      <c r="C397" s="83" t="n">
        <f aca="false">C396</f>
        <v>0.0734</v>
      </c>
      <c r="D397" s="80" t="n">
        <v>30</v>
      </c>
      <c r="E397" s="72" t="n">
        <f aca="false">E396+F397-G396</f>
        <v>20833333.3799999</v>
      </c>
      <c r="F397" s="94"/>
      <c r="G397" s="72" t="n">
        <v>320512.82</v>
      </c>
      <c r="H397" s="73" t="n">
        <f aca="false">C397*D397*E397/360</f>
        <v>127430.555841</v>
      </c>
      <c r="I397" s="93"/>
      <c r="J397" s="93"/>
      <c r="K397" s="93"/>
    </row>
    <row r="398" customFormat="false" ht="12.75" hidden="false" customHeight="false" outlineLevel="0" collapsed="false">
      <c r="A398" s="93"/>
      <c r="B398" s="78"/>
      <c r="C398" s="83" t="n">
        <f aca="false">C397</f>
        <v>0.0734</v>
      </c>
      <c r="D398" s="80" t="n">
        <v>0</v>
      </c>
      <c r="E398" s="72" t="n">
        <f aca="false">E397+F398-G397</f>
        <v>20512820.5599999</v>
      </c>
      <c r="F398" s="94"/>
      <c r="G398" s="72"/>
      <c r="H398" s="73" t="n">
        <f aca="false">C398*D398*E398/360</f>
        <v>0</v>
      </c>
      <c r="I398" s="93"/>
      <c r="J398" s="93"/>
      <c r="K398" s="93"/>
    </row>
    <row r="399" customFormat="false" ht="12.75" hidden="false" customHeight="false" outlineLevel="0" collapsed="false">
      <c r="A399" s="93" t="n">
        <v>117</v>
      </c>
      <c r="B399" s="78" t="s">
        <v>35</v>
      </c>
      <c r="C399" s="83" t="n">
        <f aca="false">C398</f>
        <v>0.0734</v>
      </c>
      <c r="D399" s="80" t="n">
        <v>31</v>
      </c>
      <c r="E399" s="72" t="n">
        <f aca="false">E398+F399-G398</f>
        <v>20512820.5599999</v>
      </c>
      <c r="F399" s="94"/>
      <c r="G399" s="72" t="n">
        <v>320512.82</v>
      </c>
      <c r="H399" s="73" t="n">
        <f aca="false">C399*D399*E399/360</f>
        <v>129652.421950622</v>
      </c>
      <c r="I399" s="93"/>
      <c r="J399" s="93"/>
      <c r="K399" s="93"/>
    </row>
    <row r="400" customFormat="false" ht="12.75" hidden="false" customHeight="false" outlineLevel="0" collapsed="false">
      <c r="A400" s="93"/>
      <c r="B400" s="78"/>
      <c r="C400" s="83" t="n">
        <f aca="false">C399</f>
        <v>0.0734</v>
      </c>
      <c r="D400" s="80" t="n">
        <v>0</v>
      </c>
      <c r="E400" s="72" t="n">
        <f aca="false">E399+F400-G399</f>
        <v>20192307.7399999</v>
      </c>
      <c r="F400" s="94"/>
      <c r="G400" s="72"/>
      <c r="H400" s="73" t="n">
        <f aca="false">C400*D400*E400/360</f>
        <v>0</v>
      </c>
      <c r="I400" s="93"/>
      <c r="J400" s="93"/>
      <c r="K400" s="93"/>
    </row>
    <row r="401" customFormat="false" ht="12.75" hidden="false" customHeight="false" outlineLevel="0" collapsed="false">
      <c r="A401" s="93" t="n">
        <v>118</v>
      </c>
      <c r="B401" s="78" t="s">
        <v>36</v>
      </c>
      <c r="C401" s="83" t="n">
        <f aca="false">C400</f>
        <v>0.0734</v>
      </c>
      <c r="D401" s="80" t="n">
        <v>31</v>
      </c>
      <c r="E401" s="72" t="n">
        <f aca="false">E400+F401-G400</f>
        <v>20192307.7399999</v>
      </c>
      <c r="F401" s="94"/>
      <c r="G401" s="72" t="n">
        <v>320512.82</v>
      </c>
      <c r="H401" s="73" t="n">
        <f aca="false">C401*D401*E401/360</f>
        <v>127626.602865544</v>
      </c>
      <c r="I401" s="93"/>
      <c r="J401" s="93"/>
      <c r="K401" s="93"/>
    </row>
    <row r="402" customFormat="false" ht="12.75" hidden="false" customHeight="false" outlineLevel="0" collapsed="false">
      <c r="A402" s="93"/>
      <c r="B402" s="93"/>
      <c r="C402" s="83" t="n">
        <f aca="false">C401</f>
        <v>0.0734</v>
      </c>
      <c r="D402" s="80" t="n">
        <v>0</v>
      </c>
      <c r="E402" s="72" t="n">
        <f aca="false">E401+F402-G401</f>
        <v>19871794.9199999</v>
      </c>
      <c r="F402" s="94"/>
      <c r="G402" s="72"/>
      <c r="H402" s="73" t="n">
        <f aca="false">C402*D402*E402/360</f>
        <v>0</v>
      </c>
      <c r="I402" s="93"/>
      <c r="J402" s="93"/>
      <c r="K402" s="93"/>
    </row>
    <row r="403" customFormat="false" ht="12.75" hidden="false" customHeight="false" outlineLevel="0" collapsed="false">
      <c r="A403" s="93" t="n">
        <v>119</v>
      </c>
      <c r="B403" s="99" t="s">
        <v>37</v>
      </c>
      <c r="C403" s="83" t="n">
        <f aca="false">C402</f>
        <v>0.0734</v>
      </c>
      <c r="D403" s="80" t="n">
        <v>30</v>
      </c>
      <c r="E403" s="72" t="n">
        <f aca="false">E402+F403-G402</f>
        <v>19871794.9199999</v>
      </c>
      <c r="F403" s="94"/>
      <c r="G403" s="72" t="n">
        <v>320512.82</v>
      </c>
      <c r="H403" s="73" t="n">
        <f aca="false">C403*D403*E403/360</f>
        <v>121549.145594</v>
      </c>
      <c r="I403" s="93"/>
      <c r="J403" s="93"/>
      <c r="K403" s="93"/>
    </row>
    <row r="404" customFormat="false" ht="12.75" hidden="false" customHeight="false" outlineLevel="0" collapsed="false">
      <c r="A404" s="93"/>
      <c r="B404" s="93"/>
      <c r="C404" s="83" t="n">
        <f aca="false">C403</f>
        <v>0.0734</v>
      </c>
      <c r="D404" s="80" t="n">
        <v>0</v>
      </c>
      <c r="E404" s="72" t="n">
        <f aca="false">E403+F404-G403</f>
        <v>19551282.0999999</v>
      </c>
      <c r="F404" s="94"/>
      <c r="G404" s="72"/>
      <c r="H404" s="73" t="n">
        <f aca="false">C404*D404*E404/360</f>
        <v>0</v>
      </c>
      <c r="I404" s="93"/>
      <c r="J404" s="93"/>
      <c r="K404" s="93"/>
    </row>
    <row r="405" customFormat="false" ht="12.75" hidden="false" customHeight="false" outlineLevel="0" collapsed="false">
      <c r="A405" s="93" t="n">
        <v>120</v>
      </c>
      <c r="B405" s="99" t="s">
        <v>38</v>
      </c>
      <c r="C405" s="83" t="n">
        <f aca="false">C404</f>
        <v>0.0734</v>
      </c>
      <c r="D405" s="80" t="n">
        <v>31</v>
      </c>
      <c r="E405" s="72" t="n">
        <f aca="false">E404+F405-G404</f>
        <v>19551282.0999999</v>
      </c>
      <c r="F405" s="94"/>
      <c r="G405" s="72" t="n">
        <v>320512.82</v>
      </c>
      <c r="H405" s="73" t="n">
        <f aca="false">C405*D405*E405/360</f>
        <v>123574.964695389</v>
      </c>
      <c r="I405" s="93"/>
      <c r="J405" s="93"/>
      <c r="K405" s="93"/>
    </row>
    <row r="406" customFormat="false" ht="12.75" hidden="false" customHeight="false" outlineLevel="0" collapsed="false">
      <c r="A406" s="93"/>
      <c r="B406" s="93"/>
      <c r="C406" s="83" t="n">
        <f aca="false">C405</f>
        <v>0.0734</v>
      </c>
      <c r="D406" s="80" t="n">
        <v>0</v>
      </c>
      <c r="E406" s="72" t="n">
        <f aca="false">E405+F406-G405</f>
        <v>19230769.2799999</v>
      </c>
      <c r="F406" s="94"/>
      <c r="G406" s="72"/>
      <c r="H406" s="73" t="n">
        <f aca="false">C406*D406*E406/360</f>
        <v>0</v>
      </c>
      <c r="I406" s="93"/>
      <c r="J406" s="93"/>
      <c r="K406" s="93"/>
    </row>
    <row r="407" customFormat="false" ht="12.75" hidden="false" customHeight="false" outlineLevel="0" collapsed="false">
      <c r="A407" s="93" t="n">
        <v>121</v>
      </c>
      <c r="B407" s="100" t="s">
        <v>39</v>
      </c>
      <c r="C407" s="83" t="n">
        <f aca="false">C406</f>
        <v>0.0734</v>
      </c>
      <c r="D407" s="80" t="n">
        <v>30</v>
      </c>
      <c r="E407" s="72" t="n">
        <f aca="false">E406+F407-G406</f>
        <v>19230769.2799999</v>
      </c>
      <c r="F407" s="94"/>
      <c r="G407" s="72" t="n">
        <v>320512.82</v>
      </c>
      <c r="H407" s="73" t="n">
        <f aca="false">C407*D407*E407/360</f>
        <v>117628.205429333</v>
      </c>
      <c r="I407" s="93"/>
      <c r="J407" s="93"/>
      <c r="K407" s="93"/>
    </row>
    <row r="408" customFormat="false" ht="12.75" hidden="false" customHeight="false" outlineLevel="0" collapsed="false">
      <c r="A408" s="93"/>
      <c r="B408" s="93"/>
      <c r="C408" s="83" t="n">
        <f aca="false">C407</f>
        <v>0.0734</v>
      </c>
      <c r="D408" s="80" t="n">
        <v>0</v>
      </c>
      <c r="E408" s="72" t="n">
        <f aca="false">E407+F408-G407</f>
        <v>18910256.4599999</v>
      </c>
      <c r="F408" s="94"/>
      <c r="G408" s="72"/>
      <c r="H408" s="73" t="n">
        <f aca="false">C408*D408*E408/360</f>
        <v>0</v>
      </c>
      <c r="I408" s="93"/>
      <c r="J408" s="93"/>
      <c r="K408" s="93"/>
    </row>
    <row r="409" customFormat="false" ht="12.75" hidden="false" customHeight="false" outlineLevel="0" collapsed="false">
      <c r="A409" s="93" t="n">
        <v>122</v>
      </c>
      <c r="B409" s="101" t="s">
        <v>62</v>
      </c>
      <c r="C409" s="83" t="n">
        <f aca="false">C408</f>
        <v>0.0734</v>
      </c>
      <c r="D409" s="80" t="n">
        <v>31</v>
      </c>
      <c r="E409" s="72" t="n">
        <f aca="false">E408+F409-G408</f>
        <v>18910256.4599999</v>
      </c>
      <c r="F409" s="94"/>
      <c r="G409" s="72" t="n">
        <v>320512.82</v>
      </c>
      <c r="H409" s="73" t="n">
        <f aca="false">C409*D409*E409/360</f>
        <v>119523.326525233</v>
      </c>
      <c r="I409" s="93"/>
      <c r="J409" s="93"/>
      <c r="K409" s="77" t="n">
        <f aca="false">SUM(K387:K408)</f>
        <v>5257759.78273857</v>
      </c>
    </row>
    <row r="410" customFormat="false" ht="12.75" hidden="false" customHeight="false" outlineLevel="0" collapsed="false">
      <c r="A410" s="93"/>
      <c r="B410" s="78"/>
      <c r="C410" s="83" t="n">
        <f aca="false">C409</f>
        <v>0.0734</v>
      </c>
      <c r="D410" s="80" t="n">
        <v>0</v>
      </c>
      <c r="E410" s="72" t="n">
        <f aca="false">E409+F410-G409</f>
        <v>18589743.6399999</v>
      </c>
      <c r="F410" s="94"/>
      <c r="G410" s="72"/>
      <c r="H410" s="73" t="n">
        <f aca="false">C410*D410*E410/360</f>
        <v>0</v>
      </c>
      <c r="I410" s="93"/>
      <c r="J410" s="93"/>
      <c r="K410" s="93"/>
    </row>
    <row r="411" customFormat="false" ht="12.75" hidden="false" customHeight="false" outlineLevel="0" collapsed="false">
      <c r="A411" s="93" t="n">
        <v>123</v>
      </c>
      <c r="B411" s="78" t="s">
        <v>63</v>
      </c>
      <c r="C411" s="83" t="n">
        <f aca="false">C410</f>
        <v>0.0734</v>
      </c>
      <c r="D411" s="80" t="n">
        <v>31</v>
      </c>
      <c r="E411" s="72" t="n">
        <f aca="false">E410+F411-G410</f>
        <v>18589743.6399999</v>
      </c>
      <c r="F411" s="94"/>
      <c r="G411" s="72" t="n">
        <v>320512.82</v>
      </c>
      <c r="H411" s="73" t="n">
        <f aca="false">C411*D411*E411/360</f>
        <v>117497.507440155</v>
      </c>
      <c r="I411" s="93"/>
      <c r="J411" s="93"/>
      <c r="K411" s="95" t="n">
        <f aca="false">SUM(G411:G434)</f>
        <v>3846153.84</v>
      </c>
    </row>
    <row r="412" customFormat="false" ht="12.75" hidden="false" customHeight="false" outlineLevel="0" collapsed="false">
      <c r="A412" s="93"/>
      <c r="B412" s="93"/>
      <c r="C412" s="83" t="n">
        <f aca="false">C411</f>
        <v>0.0734</v>
      </c>
      <c r="D412" s="80" t="n">
        <v>0</v>
      </c>
      <c r="E412" s="72" t="n">
        <f aca="false">E411+F412-G411</f>
        <v>18269230.8199999</v>
      </c>
      <c r="F412" s="94"/>
      <c r="G412" s="72"/>
      <c r="H412" s="73" t="n">
        <f aca="false">C412*D412*E412/360</f>
        <v>0</v>
      </c>
      <c r="I412" s="93"/>
      <c r="J412" s="93"/>
      <c r="K412" s="95" t="n">
        <f aca="false">SUM(H411:H434)</f>
        <v>1251629.4555179</v>
      </c>
    </row>
    <row r="413" customFormat="false" ht="12.75" hidden="false" customHeight="false" outlineLevel="0" collapsed="false">
      <c r="A413" s="93" t="n">
        <v>124</v>
      </c>
      <c r="B413" s="78" t="s">
        <v>30</v>
      </c>
      <c r="C413" s="83" t="n">
        <f aca="false">C412</f>
        <v>0.0734</v>
      </c>
      <c r="D413" s="94" t="n">
        <v>28</v>
      </c>
      <c r="E413" s="72" t="n">
        <f aca="false">E412+F413-G412</f>
        <v>18269230.8199999</v>
      </c>
      <c r="F413" s="94"/>
      <c r="G413" s="72" t="n">
        <v>320512.82</v>
      </c>
      <c r="H413" s="73" t="n">
        <f aca="false">C413*D413*E413/360</f>
        <v>104297.008836844</v>
      </c>
      <c r="I413" s="93"/>
      <c r="J413" s="93"/>
      <c r="K413" s="93"/>
    </row>
    <row r="414" customFormat="false" ht="12.75" hidden="false" customHeight="false" outlineLevel="0" collapsed="false">
      <c r="A414" s="93"/>
      <c r="B414" s="78"/>
      <c r="C414" s="83" t="n">
        <f aca="false">C413</f>
        <v>0.0734</v>
      </c>
      <c r="D414" s="94" t="n">
        <v>0</v>
      </c>
      <c r="E414" s="72" t="n">
        <f aca="false">E413+F414-G413</f>
        <v>17948717.9999999</v>
      </c>
      <c r="F414" s="94"/>
      <c r="G414" s="72"/>
      <c r="H414" s="73" t="n">
        <f aca="false">C414*D414*E414/360</f>
        <v>0</v>
      </c>
      <c r="I414" s="93"/>
      <c r="J414" s="93"/>
      <c r="K414" s="93"/>
    </row>
    <row r="415" customFormat="false" ht="12.75" hidden="false" customHeight="false" outlineLevel="0" collapsed="false">
      <c r="A415" s="93" t="n">
        <v>125</v>
      </c>
      <c r="B415" s="78" t="s">
        <v>31</v>
      </c>
      <c r="C415" s="83" t="n">
        <f aca="false">C414</f>
        <v>0.0734</v>
      </c>
      <c r="D415" s="80" t="n">
        <v>31</v>
      </c>
      <c r="E415" s="72" t="n">
        <f aca="false">E414+F415-G414</f>
        <v>17948717.9999999</v>
      </c>
      <c r="F415" s="94"/>
      <c r="G415" s="72" t="n">
        <v>320512.82</v>
      </c>
      <c r="H415" s="73" t="n">
        <f aca="false">C415*D415*E415/360</f>
        <v>113445.86927</v>
      </c>
      <c r="I415" s="93"/>
      <c r="J415" s="93"/>
      <c r="K415" s="93"/>
    </row>
    <row r="416" customFormat="false" ht="12.75" hidden="false" customHeight="false" outlineLevel="0" collapsed="false">
      <c r="A416" s="93"/>
      <c r="B416" s="78"/>
      <c r="C416" s="83" t="n">
        <f aca="false">C415</f>
        <v>0.0734</v>
      </c>
      <c r="D416" s="80" t="n">
        <v>0</v>
      </c>
      <c r="E416" s="72" t="n">
        <f aca="false">E415+F416-G415</f>
        <v>17628205.1799999</v>
      </c>
      <c r="F416" s="94"/>
      <c r="G416" s="72"/>
      <c r="H416" s="73" t="n">
        <f aca="false">C416*D416*E416/360</f>
        <v>0</v>
      </c>
      <c r="I416" s="93"/>
      <c r="J416" s="93"/>
      <c r="K416" s="93"/>
    </row>
    <row r="417" customFormat="false" ht="12.75" hidden="false" customHeight="false" outlineLevel="0" collapsed="false">
      <c r="A417" s="93" t="n">
        <v>126</v>
      </c>
      <c r="B417" s="78" t="s">
        <v>51</v>
      </c>
      <c r="C417" s="83" t="n">
        <f aca="false">C416</f>
        <v>0.0734</v>
      </c>
      <c r="D417" s="80" t="n">
        <v>30</v>
      </c>
      <c r="E417" s="72" t="n">
        <f aca="false">E416+F417-G416</f>
        <v>17628205.1799999</v>
      </c>
      <c r="F417" s="94"/>
      <c r="G417" s="72" t="n">
        <v>320512.82</v>
      </c>
      <c r="H417" s="73" t="n">
        <f aca="false">C417*D417*E417/360</f>
        <v>107825.855017666</v>
      </c>
      <c r="I417" s="93"/>
      <c r="J417" s="93"/>
      <c r="K417" s="93"/>
    </row>
    <row r="418" customFormat="false" ht="12.75" hidden="false" customHeight="false" outlineLevel="0" collapsed="false">
      <c r="A418" s="93"/>
      <c r="B418" s="93"/>
      <c r="C418" s="83" t="n">
        <f aca="false">C417</f>
        <v>0.0734</v>
      </c>
      <c r="D418" s="80" t="n">
        <v>0</v>
      </c>
      <c r="E418" s="72" t="n">
        <f aca="false">E417+F418-G417</f>
        <v>17307692.3599999</v>
      </c>
      <c r="F418" s="94"/>
      <c r="G418" s="72"/>
      <c r="H418" s="73" t="n">
        <f aca="false">C418*D418*E418/360</f>
        <v>0</v>
      </c>
      <c r="I418" s="93"/>
      <c r="J418" s="93"/>
      <c r="K418" s="93"/>
    </row>
    <row r="419" customFormat="false" ht="12.75" hidden="false" customHeight="false" outlineLevel="0" collapsed="false">
      <c r="A419" s="93" t="n">
        <v>127</v>
      </c>
      <c r="B419" s="78" t="s">
        <v>33</v>
      </c>
      <c r="C419" s="83" t="n">
        <f aca="false">C418</f>
        <v>0.0734</v>
      </c>
      <c r="D419" s="80" t="n">
        <v>31</v>
      </c>
      <c r="E419" s="72" t="n">
        <f aca="false">E418+F419-G418</f>
        <v>17307692.3599999</v>
      </c>
      <c r="F419" s="94"/>
      <c r="G419" s="72" t="n">
        <v>320512.82</v>
      </c>
      <c r="H419" s="73" t="n">
        <f aca="false">C419*D419*E419/360</f>
        <v>109394.231099844</v>
      </c>
      <c r="I419" s="93"/>
      <c r="J419" s="93"/>
      <c r="K419" s="93"/>
    </row>
    <row r="420" customFormat="false" ht="12.75" hidden="false" customHeight="false" outlineLevel="0" collapsed="false">
      <c r="A420" s="93"/>
      <c r="B420" s="78"/>
      <c r="C420" s="83" t="n">
        <f aca="false">C419</f>
        <v>0.0734</v>
      </c>
      <c r="D420" s="80" t="n">
        <v>0</v>
      </c>
      <c r="E420" s="72" t="n">
        <f aca="false">E419+F420-G419</f>
        <v>16987179.5399999</v>
      </c>
      <c r="F420" s="94"/>
      <c r="G420" s="72"/>
      <c r="H420" s="73" t="n">
        <f aca="false">C420*D420*E420/360</f>
        <v>0</v>
      </c>
      <c r="I420" s="93"/>
      <c r="J420" s="93"/>
      <c r="K420" s="93"/>
    </row>
    <row r="421" customFormat="false" ht="12.75" hidden="false" customHeight="false" outlineLevel="0" collapsed="false">
      <c r="A421" s="93" t="n">
        <v>128</v>
      </c>
      <c r="B421" s="78" t="s">
        <v>34</v>
      </c>
      <c r="C421" s="83" t="n">
        <f aca="false">C420</f>
        <v>0.0734</v>
      </c>
      <c r="D421" s="80" t="n">
        <v>30</v>
      </c>
      <c r="E421" s="72" t="n">
        <f aca="false">E420+F421-G420</f>
        <v>16987179.5399999</v>
      </c>
      <c r="F421" s="94"/>
      <c r="G421" s="72" t="n">
        <v>320512.82</v>
      </c>
      <c r="H421" s="73" t="n">
        <f aca="false">C421*D421*E421/360</f>
        <v>103904.914853</v>
      </c>
      <c r="I421" s="93"/>
      <c r="J421" s="93"/>
      <c r="K421" s="93"/>
    </row>
    <row r="422" customFormat="false" ht="12.75" hidden="false" customHeight="false" outlineLevel="0" collapsed="false">
      <c r="A422" s="93"/>
      <c r="B422" s="78"/>
      <c r="C422" s="83" t="n">
        <f aca="false">C421</f>
        <v>0.0734</v>
      </c>
      <c r="D422" s="80" t="n">
        <v>0</v>
      </c>
      <c r="E422" s="72" t="n">
        <f aca="false">E421+F422-G421</f>
        <v>16666666.7199999</v>
      </c>
      <c r="F422" s="94"/>
      <c r="G422" s="72"/>
      <c r="H422" s="73" t="n">
        <f aca="false">C422*D422*E422/360</f>
        <v>0</v>
      </c>
      <c r="I422" s="93"/>
      <c r="J422" s="93"/>
      <c r="K422" s="93"/>
    </row>
    <row r="423" customFormat="false" ht="12.75" hidden="false" customHeight="false" outlineLevel="0" collapsed="false">
      <c r="A423" s="93" t="n">
        <v>129</v>
      </c>
      <c r="B423" s="78" t="s">
        <v>35</v>
      </c>
      <c r="C423" s="83" t="n">
        <f aca="false">C422</f>
        <v>0.0734</v>
      </c>
      <c r="D423" s="80" t="n">
        <v>31</v>
      </c>
      <c r="E423" s="72" t="n">
        <f aca="false">E422+F423-G422</f>
        <v>16666666.7199999</v>
      </c>
      <c r="F423" s="94"/>
      <c r="G423" s="72" t="n">
        <v>320512.82</v>
      </c>
      <c r="H423" s="73" t="n">
        <f aca="false">C423*D423*E423/360</f>
        <v>105342.592929688</v>
      </c>
      <c r="I423" s="93"/>
      <c r="J423" s="93"/>
      <c r="K423" s="93"/>
    </row>
    <row r="424" customFormat="false" ht="12.75" hidden="false" customHeight="false" outlineLevel="0" collapsed="false">
      <c r="A424" s="93"/>
      <c r="B424" s="78"/>
      <c r="C424" s="83" t="n">
        <f aca="false">C423</f>
        <v>0.0734</v>
      </c>
      <c r="D424" s="80" t="n">
        <v>0</v>
      </c>
      <c r="E424" s="72" t="n">
        <f aca="false">E423+F424-G423</f>
        <v>16346153.8999999</v>
      </c>
      <c r="F424" s="94"/>
      <c r="G424" s="72"/>
      <c r="H424" s="73" t="n">
        <f aca="false">C424*D424*E424/360</f>
        <v>0</v>
      </c>
      <c r="I424" s="93"/>
      <c r="J424" s="93"/>
      <c r="K424" s="93"/>
    </row>
    <row r="425" customFormat="false" ht="12.75" hidden="false" customHeight="false" outlineLevel="0" collapsed="false">
      <c r="A425" s="93" t="n">
        <v>130</v>
      </c>
      <c r="B425" s="78" t="s">
        <v>36</v>
      </c>
      <c r="C425" s="83" t="n">
        <f aca="false">C424</f>
        <v>0.0734</v>
      </c>
      <c r="D425" s="80" t="n">
        <v>31</v>
      </c>
      <c r="E425" s="72" t="n">
        <f aca="false">E424+F425-G424</f>
        <v>16346153.8999999</v>
      </c>
      <c r="F425" s="94"/>
      <c r="G425" s="72" t="n">
        <v>320512.82</v>
      </c>
      <c r="H425" s="73" t="n">
        <f aca="false">C425*D425*E425/360</f>
        <v>103316.773844611</v>
      </c>
      <c r="I425" s="93"/>
      <c r="J425" s="93"/>
      <c r="K425" s="93"/>
    </row>
    <row r="426" customFormat="false" ht="12.75" hidden="false" customHeight="false" outlineLevel="0" collapsed="false">
      <c r="A426" s="93"/>
      <c r="B426" s="93"/>
      <c r="C426" s="83" t="n">
        <f aca="false">C425</f>
        <v>0.0734</v>
      </c>
      <c r="D426" s="80" t="n">
        <v>0</v>
      </c>
      <c r="E426" s="72" t="n">
        <f aca="false">E425+F426-G425</f>
        <v>16025641.0799999</v>
      </c>
      <c r="F426" s="94"/>
      <c r="G426" s="72"/>
      <c r="H426" s="73" t="n">
        <f aca="false">C426*D426*E426/360</f>
        <v>0</v>
      </c>
      <c r="I426" s="93"/>
      <c r="J426" s="93"/>
      <c r="K426" s="93"/>
    </row>
    <row r="427" customFormat="false" ht="12.75" hidden="false" customHeight="false" outlineLevel="0" collapsed="false">
      <c r="A427" s="93" t="n">
        <v>131</v>
      </c>
      <c r="B427" s="99" t="s">
        <v>37</v>
      </c>
      <c r="C427" s="83" t="n">
        <f aca="false">C426</f>
        <v>0.0734</v>
      </c>
      <c r="D427" s="80" t="n">
        <v>30</v>
      </c>
      <c r="E427" s="72" t="n">
        <f aca="false">E426+F427-G426</f>
        <v>16025641.0799999</v>
      </c>
      <c r="F427" s="94"/>
      <c r="G427" s="72" t="n">
        <v>320512.82</v>
      </c>
      <c r="H427" s="73" t="n">
        <f aca="false">C427*D427*E427/360</f>
        <v>98023.5046059996</v>
      </c>
      <c r="I427" s="93"/>
      <c r="J427" s="93"/>
      <c r="K427" s="93"/>
    </row>
    <row r="428" customFormat="false" ht="12.75" hidden="false" customHeight="false" outlineLevel="0" collapsed="false">
      <c r="A428" s="93"/>
      <c r="B428" s="93"/>
      <c r="C428" s="83" t="n">
        <f aca="false">C427</f>
        <v>0.0734</v>
      </c>
      <c r="D428" s="80" t="n">
        <v>0</v>
      </c>
      <c r="E428" s="72" t="n">
        <f aca="false">E427+F428-G427</f>
        <v>15705128.2599999</v>
      </c>
      <c r="F428" s="94"/>
      <c r="G428" s="72"/>
      <c r="H428" s="73" t="n">
        <f aca="false">C428*D428*E428/360</f>
        <v>0</v>
      </c>
      <c r="I428" s="93"/>
      <c r="J428" s="93"/>
      <c r="K428" s="93"/>
    </row>
    <row r="429" customFormat="false" ht="12.75" hidden="false" customHeight="false" outlineLevel="0" collapsed="false">
      <c r="A429" s="93" t="n">
        <v>132</v>
      </c>
      <c r="B429" s="99" t="s">
        <v>38</v>
      </c>
      <c r="C429" s="83" t="n">
        <f aca="false">C428</f>
        <v>0.0734</v>
      </c>
      <c r="D429" s="80" t="n">
        <v>31</v>
      </c>
      <c r="E429" s="72" t="n">
        <f aca="false">E428+F429-G428</f>
        <v>15705128.2599999</v>
      </c>
      <c r="F429" s="94"/>
      <c r="G429" s="72" t="n">
        <v>320512.82</v>
      </c>
      <c r="H429" s="73" t="n">
        <f aca="false">C429*D429*E429/360</f>
        <v>99265.1356744552</v>
      </c>
      <c r="I429" s="93"/>
      <c r="J429" s="93"/>
      <c r="K429" s="93"/>
    </row>
    <row r="430" customFormat="false" ht="12.75" hidden="false" customHeight="false" outlineLevel="0" collapsed="false">
      <c r="A430" s="93"/>
      <c r="B430" s="93"/>
      <c r="C430" s="83" t="n">
        <f aca="false">C429</f>
        <v>0.0734</v>
      </c>
      <c r="D430" s="80" t="n">
        <v>0</v>
      </c>
      <c r="E430" s="72" t="n">
        <f aca="false">E429+F430-G429</f>
        <v>15384615.4399999</v>
      </c>
      <c r="F430" s="94"/>
      <c r="G430" s="72"/>
      <c r="H430" s="73" t="n">
        <f aca="false">C430*D430*E430/360</f>
        <v>0</v>
      </c>
      <c r="I430" s="93"/>
      <c r="J430" s="93"/>
      <c r="K430" s="93"/>
    </row>
    <row r="431" customFormat="false" ht="12.75" hidden="false" customHeight="false" outlineLevel="0" collapsed="false">
      <c r="A431" s="93" t="n">
        <v>133</v>
      </c>
      <c r="B431" s="100" t="s">
        <v>39</v>
      </c>
      <c r="C431" s="83" t="n">
        <f aca="false">C430</f>
        <v>0.0734</v>
      </c>
      <c r="D431" s="80" t="n">
        <v>30</v>
      </c>
      <c r="E431" s="72" t="n">
        <f aca="false">E430+F431-G430</f>
        <v>15384615.4399999</v>
      </c>
      <c r="F431" s="94"/>
      <c r="G431" s="72" t="n">
        <v>320512.82</v>
      </c>
      <c r="H431" s="73" t="n">
        <f aca="false">C431*D431*E431/360</f>
        <v>94102.5644413329</v>
      </c>
      <c r="I431" s="93"/>
      <c r="J431" s="93"/>
      <c r="K431" s="93"/>
    </row>
    <row r="432" customFormat="false" ht="12.75" hidden="false" customHeight="false" outlineLevel="0" collapsed="false">
      <c r="A432" s="93"/>
      <c r="B432" s="93"/>
      <c r="C432" s="83" t="n">
        <f aca="false">C431</f>
        <v>0.0734</v>
      </c>
      <c r="D432" s="80" t="n">
        <v>0</v>
      </c>
      <c r="E432" s="72" t="n">
        <f aca="false">E431+F432-G431</f>
        <v>15064102.6199999</v>
      </c>
      <c r="F432" s="94"/>
      <c r="G432" s="72"/>
      <c r="H432" s="73" t="n">
        <f aca="false">C432*D432*E432/360</f>
        <v>0</v>
      </c>
      <c r="I432" s="93"/>
      <c r="J432" s="93"/>
      <c r="K432" s="93"/>
    </row>
    <row r="433" customFormat="false" ht="12.75" hidden="false" customHeight="false" outlineLevel="0" collapsed="false">
      <c r="A433" s="93" t="n">
        <v>134</v>
      </c>
      <c r="B433" s="101" t="s">
        <v>64</v>
      </c>
      <c r="C433" s="83" t="n">
        <f aca="false">C432</f>
        <v>0.0734</v>
      </c>
      <c r="D433" s="80" t="n">
        <v>31</v>
      </c>
      <c r="E433" s="72" t="n">
        <f aca="false">E432+F433-G432</f>
        <v>15064102.6199999</v>
      </c>
      <c r="F433" s="94"/>
      <c r="G433" s="72" t="n">
        <v>320512.82</v>
      </c>
      <c r="H433" s="73" t="n">
        <f aca="false">C433*D433*E433/360</f>
        <v>95213.4975042996</v>
      </c>
      <c r="I433" s="93"/>
      <c r="J433" s="93"/>
      <c r="K433" s="77" t="n">
        <f aca="false">SUM(K411:K432)</f>
        <v>5097783.2955179</v>
      </c>
    </row>
    <row r="434" customFormat="false" ht="12.75" hidden="false" customHeight="false" outlineLevel="0" collapsed="false">
      <c r="A434" s="93"/>
      <c r="B434" s="93"/>
      <c r="C434" s="83" t="n">
        <f aca="false">C433</f>
        <v>0.0734</v>
      </c>
      <c r="D434" s="80" t="n">
        <v>0</v>
      </c>
      <c r="E434" s="72" t="n">
        <f aca="false">E433+F434-G433</f>
        <v>14743589.7999999</v>
      </c>
      <c r="F434" s="94"/>
      <c r="G434" s="72"/>
      <c r="H434" s="73" t="n">
        <f aca="false">C434*D434*E434/360</f>
        <v>0</v>
      </c>
      <c r="I434" s="93"/>
      <c r="J434" s="93"/>
      <c r="K434" s="95"/>
    </row>
    <row r="435" customFormat="false" ht="12.75" hidden="false" customHeight="false" outlineLevel="0" collapsed="false">
      <c r="A435" s="93" t="n">
        <v>135</v>
      </c>
      <c r="B435" s="78" t="s">
        <v>65</v>
      </c>
      <c r="C435" s="83" t="n">
        <f aca="false">C434</f>
        <v>0.0734</v>
      </c>
      <c r="D435" s="80" t="n">
        <v>31</v>
      </c>
      <c r="E435" s="72" t="n">
        <f aca="false">E434+F435-G434</f>
        <v>14743589.7999999</v>
      </c>
      <c r="F435" s="94"/>
      <c r="G435" s="72" t="n">
        <v>320512.82</v>
      </c>
      <c r="H435" s="73" t="n">
        <f aca="false">C435*D435*E435/360</f>
        <v>93187.6784192218</v>
      </c>
      <c r="I435" s="93"/>
      <c r="J435" s="93"/>
      <c r="K435" s="95" t="n">
        <f aca="false">SUM(G435:G458)</f>
        <v>3846153.84</v>
      </c>
    </row>
    <row r="436" customFormat="false" ht="12.75" hidden="false" customHeight="false" outlineLevel="0" collapsed="false">
      <c r="A436" s="93"/>
      <c r="B436" s="93"/>
      <c r="C436" s="83" t="n">
        <f aca="false">C435</f>
        <v>0.0734</v>
      </c>
      <c r="D436" s="80" t="n">
        <v>0</v>
      </c>
      <c r="E436" s="72" t="n">
        <f aca="false">E435+F436-G435</f>
        <v>14423076.9799999</v>
      </c>
      <c r="F436" s="94"/>
      <c r="G436" s="72"/>
      <c r="H436" s="73" t="n">
        <f aca="false">C436*D436*E436/360</f>
        <v>0</v>
      </c>
      <c r="I436" s="93"/>
      <c r="J436" s="93"/>
      <c r="K436" s="95" t="n">
        <f aca="false">SUM(H435:H458)</f>
        <v>965400.823497229</v>
      </c>
    </row>
    <row r="437" customFormat="false" ht="12.75" hidden="false" customHeight="false" outlineLevel="0" collapsed="false">
      <c r="A437" s="93" t="n">
        <v>136</v>
      </c>
      <c r="B437" s="78" t="s">
        <v>30</v>
      </c>
      <c r="C437" s="83" t="n">
        <f aca="false">C436</f>
        <v>0.0734</v>
      </c>
      <c r="D437" s="80" t="n">
        <v>28</v>
      </c>
      <c r="E437" s="72" t="n">
        <f aca="false">E436+F437-G436</f>
        <v>14423076.9799999</v>
      </c>
      <c r="F437" s="94"/>
      <c r="G437" s="72" t="n">
        <v>320512.82</v>
      </c>
      <c r="H437" s="73" t="n">
        <f aca="false">C437*D437*E437/360</f>
        <v>82339.7439147107</v>
      </c>
      <c r="I437" s="93"/>
      <c r="J437" s="93"/>
      <c r="K437" s="93"/>
    </row>
    <row r="438" customFormat="false" ht="12.75" hidden="false" customHeight="false" outlineLevel="0" collapsed="false">
      <c r="A438" s="93"/>
      <c r="B438" s="93"/>
      <c r="C438" s="83" t="n">
        <f aca="false">C437</f>
        <v>0.0734</v>
      </c>
      <c r="D438" s="80" t="n">
        <v>0</v>
      </c>
      <c r="E438" s="72" t="n">
        <f aca="false">E437+F438-G437</f>
        <v>14102564.1599999</v>
      </c>
      <c r="F438" s="94"/>
      <c r="G438" s="72"/>
      <c r="H438" s="73" t="n">
        <f aca="false">C438*D438*E438/360</f>
        <v>0</v>
      </c>
      <c r="I438" s="93"/>
      <c r="J438" s="93"/>
      <c r="K438" s="93"/>
    </row>
    <row r="439" customFormat="false" ht="12.75" hidden="false" customHeight="false" outlineLevel="0" collapsed="false">
      <c r="A439" s="93" t="n">
        <v>137</v>
      </c>
      <c r="B439" s="78" t="s">
        <v>31</v>
      </c>
      <c r="C439" s="83" t="n">
        <f aca="false">C438</f>
        <v>0.0734</v>
      </c>
      <c r="D439" s="80" t="n">
        <v>31</v>
      </c>
      <c r="E439" s="72" t="n">
        <f aca="false">E438+F439-G438</f>
        <v>14102564.1599999</v>
      </c>
      <c r="F439" s="94"/>
      <c r="G439" s="72" t="n">
        <v>320512.82</v>
      </c>
      <c r="H439" s="73" t="n">
        <f aca="false">C439*D439*E439/360</f>
        <v>89136.0402490663</v>
      </c>
      <c r="I439" s="93"/>
      <c r="J439" s="93"/>
      <c r="K439" s="93"/>
    </row>
    <row r="440" customFormat="false" ht="12.75" hidden="false" customHeight="false" outlineLevel="0" collapsed="false">
      <c r="A440" s="93"/>
      <c r="B440" s="78"/>
      <c r="C440" s="83" t="n">
        <f aca="false">C439</f>
        <v>0.0734</v>
      </c>
      <c r="D440" s="80" t="n">
        <v>0</v>
      </c>
      <c r="E440" s="72" t="n">
        <f aca="false">E439+F440-G439</f>
        <v>13782051.3399999</v>
      </c>
      <c r="F440" s="94"/>
      <c r="G440" s="72"/>
      <c r="H440" s="73" t="n">
        <f aca="false">C440*D440*E440/360</f>
        <v>0</v>
      </c>
      <c r="I440" s="93"/>
      <c r="J440" s="93"/>
      <c r="K440" s="93"/>
    </row>
    <row r="441" customFormat="false" ht="12.75" hidden="false" customHeight="false" outlineLevel="0" collapsed="false">
      <c r="A441" s="93" t="n">
        <v>138</v>
      </c>
      <c r="B441" s="78" t="s">
        <v>51</v>
      </c>
      <c r="C441" s="83" t="n">
        <f aca="false">C440</f>
        <v>0.0734</v>
      </c>
      <c r="D441" s="80" t="n">
        <v>30</v>
      </c>
      <c r="E441" s="72" t="n">
        <f aca="false">E440+F441-G440</f>
        <v>13782051.3399999</v>
      </c>
      <c r="F441" s="94"/>
      <c r="G441" s="72" t="n">
        <v>320512.82</v>
      </c>
      <c r="H441" s="73" t="n">
        <f aca="false">C441*D441*E441/360</f>
        <v>84300.2140296663</v>
      </c>
      <c r="I441" s="93"/>
      <c r="J441" s="93"/>
      <c r="K441" s="93"/>
    </row>
    <row r="442" customFormat="false" ht="12.75" hidden="false" customHeight="false" outlineLevel="0" collapsed="false">
      <c r="A442" s="93"/>
      <c r="B442" s="93"/>
      <c r="C442" s="83" t="n">
        <f aca="false">C441</f>
        <v>0.0734</v>
      </c>
      <c r="D442" s="80" t="n">
        <v>0</v>
      </c>
      <c r="E442" s="72" t="n">
        <f aca="false">E441+F442-G441</f>
        <v>13461538.5199999</v>
      </c>
      <c r="F442" s="94"/>
      <c r="G442" s="72"/>
      <c r="H442" s="73" t="n">
        <f aca="false">C442*D442*E442/360</f>
        <v>0</v>
      </c>
      <c r="I442" s="93"/>
      <c r="J442" s="93"/>
      <c r="K442" s="93"/>
    </row>
    <row r="443" customFormat="false" ht="12.75" hidden="false" customHeight="false" outlineLevel="0" collapsed="false">
      <c r="A443" s="93" t="n">
        <v>139</v>
      </c>
      <c r="B443" s="78" t="s">
        <v>33</v>
      </c>
      <c r="C443" s="83" t="n">
        <f aca="false">C442</f>
        <v>0.0734</v>
      </c>
      <c r="D443" s="80" t="n">
        <v>31</v>
      </c>
      <c r="E443" s="72" t="n">
        <f aca="false">E442+F443-G442</f>
        <v>13461538.5199999</v>
      </c>
      <c r="F443" s="94"/>
      <c r="G443" s="72" t="n">
        <v>320512.82</v>
      </c>
      <c r="H443" s="73" t="n">
        <f aca="false">C443*D443*E443/360</f>
        <v>85084.4020789107</v>
      </c>
      <c r="I443" s="93"/>
      <c r="J443" s="93"/>
      <c r="K443" s="93"/>
    </row>
    <row r="444" customFormat="false" ht="12.75" hidden="false" customHeight="false" outlineLevel="0" collapsed="false">
      <c r="A444" s="93"/>
      <c r="B444" s="78"/>
      <c r="C444" s="83" t="n">
        <f aca="false">C443</f>
        <v>0.0734</v>
      </c>
      <c r="D444" s="80" t="n">
        <v>0</v>
      </c>
      <c r="E444" s="72" t="n">
        <f aca="false">E443+F444-G443</f>
        <v>13141025.6999999</v>
      </c>
      <c r="F444" s="94"/>
      <c r="G444" s="72"/>
      <c r="H444" s="73" t="n">
        <f aca="false">C444*D444*E444/360</f>
        <v>0</v>
      </c>
      <c r="I444" s="93"/>
      <c r="J444" s="93"/>
      <c r="K444" s="93"/>
    </row>
    <row r="445" customFormat="false" ht="12.75" hidden="false" customHeight="false" outlineLevel="0" collapsed="false">
      <c r="A445" s="93" t="n">
        <v>140</v>
      </c>
      <c r="B445" s="78" t="s">
        <v>34</v>
      </c>
      <c r="C445" s="83" t="n">
        <f aca="false">C444</f>
        <v>0.0734</v>
      </c>
      <c r="D445" s="80" t="n">
        <v>30</v>
      </c>
      <c r="E445" s="72" t="n">
        <f aca="false">E444+F445-G444</f>
        <v>13141025.6999999</v>
      </c>
      <c r="F445" s="94"/>
      <c r="G445" s="72" t="n">
        <v>320512.82</v>
      </c>
      <c r="H445" s="73" t="n">
        <f aca="false">C445*D445*E445/360</f>
        <v>80379.2738649996</v>
      </c>
      <c r="I445" s="93"/>
      <c r="J445" s="93"/>
      <c r="K445" s="93"/>
    </row>
    <row r="446" customFormat="false" ht="12.75" hidden="false" customHeight="false" outlineLevel="0" collapsed="false">
      <c r="A446" s="93"/>
      <c r="B446" s="78"/>
      <c r="C446" s="83" t="n">
        <f aca="false">C445</f>
        <v>0.0734</v>
      </c>
      <c r="D446" s="80" t="n">
        <v>0</v>
      </c>
      <c r="E446" s="72" t="n">
        <f aca="false">E445+F446-G445</f>
        <v>12820512.8799999</v>
      </c>
      <c r="F446" s="94"/>
      <c r="G446" s="72"/>
      <c r="H446" s="73" t="n">
        <f aca="false">C446*D446*E446/360</f>
        <v>0</v>
      </c>
      <c r="I446" s="93"/>
      <c r="J446" s="93"/>
      <c r="K446" s="93"/>
    </row>
    <row r="447" customFormat="false" ht="12.75" hidden="false" customHeight="false" outlineLevel="0" collapsed="false">
      <c r="A447" s="93" t="n">
        <v>141</v>
      </c>
      <c r="B447" s="78" t="s">
        <v>35</v>
      </c>
      <c r="C447" s="83" t="n">
        <f aca="false">C446</f>
        <v>0.0734</v>
      </c>
      <c r="D447" s="80" t="n">
        <v>31</v>
      </c>
      <c r="E447" s="72" t="n">
        <f aca="false">E446+F447-G446</f>
        <v>12820512.8799999</v>
      </c>
      <c r="F447" s="94"/>
      <c r="G447" s="72" t="n">
        <v>320512.82</v>
      </c>
      <c r="H447" s="73" t="n">
        <f aca="false">C447*D447*E447/360</f>
        <v>81032.7639087552</v>
      </c>
      <c r="I447" s="93"/>
      <c r="J447" s="93"/>
      <c r="K447" s="93"/>
    </row>
    <row r="448" customFormat="false" ht="12.75" hidden="false" customHeight="false" outlineLevel="0" collapsed="false">
      <c r="A448" s="93"/>
      <c r="B448" s="78"/>
      <c r="C448" s="83" t="n">
        <f aca="false">C447</f>
        <v>0.0734</v>
      </c>
      <c r="D448" s="80" t="n">
        <v>0</v>
      </c>
      <c r="E448" s="72" t="n">
        <f aca="false">E447+F448-G447</f>
        <v>12500000.0599999</v>
      </c>
      <c r="F448" s="94"/>
      <c r="G448" s="72"/>
      <c r="H448" s="73" t="n">
        <f aca="false">C448*D448*E448/360</f>
        <v>0</v>
      </c>
      <c r="I448" s="93"/>
      <c r="J448" s="93"/>
      <c r="K448" s="93"/>
    </row>
    <row r="449" customFormat="false" ht="12.75" hidden="false" customHeight="false" outlineLevel="0" collapsed="false">
      <c r="A449" s="93" t="n">
        <v>142</v>
      </c>
      <c r="B449" s="78" t="s">
        <v>36</v>
      </c>
      <c r="C449" s="83" t="n">
        <f aca="false">C448</f>
        <v>0.0734</v>
      </c>
      <c r="D449" s="80" t="n">
        <v>31</v>
      </c>
      <c r="E449" s="72" t="n">
        <f aca="false">E448+F449-G448</f>
        <v>12500000.0599999</v>
      </c>
      <c r="F449" s="94"/>
      <c r="G449" s="72" t="n">
        <v>320512.82</v>
      </c>
      <c r="H449" s="73" t="n">
        <f aca="false">C449*D449*E449/360</f>
        <v>79006.9448236774</v>
      </c>
      <c r="I449" s="93"/>
      <c r="J449" s="93"/>
      <c r="K449" s="93"/>
    </row>
    <row r="450" customFormat="false" ht="12.75" hidden="false" customHeight="false" outlineLevel="0" collapsed="false">
      <c r="A450" s="93"/>
      <c r="B450" s="93"/>
      <c r="C450" s="83" t="n">
        <f aca="false">C449</f>
        <v>0.0734</v>
      </c>
      <c r="D450" s="80" t="n">
        <v>0</v>
      </c>
      <c r="E450" s="72" t="n">
        <f aca="false">E449+F450-G449</f>
        <v>12179487.2399999</v>
      </c>
      <c r="F450" s="94"/>
      <c r="G450" s="72"/>
      <c r="H450" s="73" t="n">
        <f aca="false">C450*D450*E450/360</f>
        <v>0</v>
      </c>
      <c r="I450" s="93"/>
      <c r="J450" s="93"/>
      <c r="K450" s="93"/>
    </row>
    <row r="451" customFormat="false" ht="12.75" hidden="false" customHeight="false" outlineLevel="0" collapsed="false">
      <c r="A451" s="93" t="n">
        <v>143</v>
      </c>
      <c r="B451" s="99" t="s">
        <v>37</v>
      </c>
      <c r="C451" s="83" t="n">
        <f aca="false">C450</f>
        <v>0.0734</v>
      </c>
      <c r="D451" s="80" t="n">
        <v>30</v>
      </c>
      <c r="E451" s="72" t="n">
        <f aca="false">E450+F451-G450</f>
        <v>12179487.2399999</v>
      </c>
      <c r="F451" s="94"/>
      <c r="G451" s="72" t="n">
        <v>320512.82</v>
      </c>
      <c r="H451" s="73" t="n">
        <f aca="false">C451*D451*E451/360</f>
        <v>74497.8636179996</v>
      </c>
      <c r="I451" s="93"/>
      <c r="J451" s="93"/>
      <c r="K451" s="93"/>
    </row>
    <row r="452" customFormat="false" ht="12.75" hidden="false" customHeight="false" outlineLevel="0" collapsed="false">
      <c r="A452" s="93"/>
      <c r="B452" s="93"/>
      <c r="C452" s="83" t="n">
        <f aca="false">C451</f>
        <v>0.0734</v>
      </c>
      <c r="D452" s="80" t="n">
        <v>0</v>
      </c>
      <c r="E452" s="72" t="n">
        <f aca="false">E451+F452-G451</f>
        <v>11858974.4199999</v>
      </c>
      <c r="F452" s="94"/>
      <c r="G452" s="72"/>
      <c r="H452" s="73" t="n">
        <f aca="false">C452*D452*E452/360</f>
        <v>0</v>
      </c>
      <c r="I452" s="93"/>
      <c r="J452" s="93"/>
      <c r="K452" s="93"/>
    </row>
    <row r="453" customFormat="false" ht="12.75" hidden="false" customHeight="false" outlineLevel="0" collapsed="false">
      <c r="A453" s="93" t="n">
        <v>144</v>
      </c>
      <c r="B453" s="99" t="s">
        <v>38</v>
      </c>
      <c r="C453" s="83" t="n">
        <f aca="false">C452</f>
        <v>0.0734</v>
      </c>
      <c r="D453" s="80" t="n">
        <v>31</v>
      </c>
      <c r="E453" s="72" t="n">
        <f aca="false">E452+F453-G452</f>
        <v>11858974.4199999</v>
      </c>
      <c r="F453" s="94"/>
      <c r="G453" s="72" t="n">
        <v>320512.82</v>
      </c>
      <c r="H453" s="73" t="n">
        <f aca="false">C453*D453*E453/360</f>
        <v>74955.3066535218</v>
      </c>
      <c r="I453" s="93"/>
      <c r="J453" s="93"/>
      <c r="K453" s="93"/>
    </row>
    <row r="454" customFormat="false" ht="12.75" hidden="false" customHeight="false" outlineLevel="0" collapsed="false">
      <c r="A454" s="93"/>
      <c r="B454" s="93"/>
      <c r="C454" s="83" t="n">
        <f aca="false">C453</f>
        <v>0.0734</v>
      </c>
      <c r="D454" s="80" t="n">
        <v>0</v>
      </c>
      <c r="E454" s="72" t="n">
        <f aca="false">E453+F454-G453</f>
        <v>11538461.5999999</v>
      </c>
      <c r="F454" s="94"/>
      <c r="G454" s="72"/>
      <c r="H454" s="73" t="n">
        <f aca="false">C454*D454*E454/360</f>
        <v>0</v>
      </c>
      <c r="I454" s="93"/>
      <c r="J454" s="93"/>
      <c r="K454" s="93"/>
    </row>
    <row r="455" customFormat="false" ht="12.75" hidden="false" customHeight="false" outlineLevel="0" collapsed="false">
      <c r="A455" s="93" t="n">
        <v>145</v>
      </c>
      <c r="B455" s="100" t="s">
        <v>39</v>
      </c>
      <c r="C455" s="83" t="n">
        <f aca="false">C454</f>
        <v>0.0734</v>
      </c>
      <c r="D455" s="80" t="n">
        <v>30</v>
      </c>
      <c r="E455" s="72" t="n">
        <f aca="false">E454+F455-G454</f>
        <v>11538461.5999999</v>
      </c>
      <c r="F455" s="94"/>
      <c r="G455" s="72" t="n">
        <v>320512.82</v>
      </c>
      <c r="H455" s="73" t="n">
        <f aca="false">C455*D455*E455/360</f>
        <v>70576.9234533329</v>
      </c>
      <c r="I455" s="93"/>
      <c r="J455" s="93"/>
      <c r="K455" s="93"/>
    </row>
    <row r="456" customFormat="false" ht="12.75" hidden="false" customHeight="false" outlineLevel="0" collapsed="false">
      <c r="A456" s="93"/>
      <c r="B456" s="93"/>
      <c r="C456" s="83" t="n">
        <f aca="false">C455</f>
        <v>0.0734</v>
      </c>
      <c r="D456" s="80" t="n">
        <v>0</v>
      </c>
      <c r="E456" s="72" t="n">
        <f aca="false">E455+F456-G455</f>
        <v>11217948.7799999</v>
      </c>
      <c r="F456" s="94"/>
      <c r="G456" s="72"/>
      <c r="H456" s="73" t="n">
        <f aca="false">C456*D456*E456/360</f>
        <v>0</v>
      </c>
      <c r="I456" s="93"/>
      <c r="J456" s="93"/>
      <c r="K456" s="93"/>
    </row>
    <row r="457" customFormat="false" ht="12.75" hidden="false" customHeight="false" outlineLevel="0" collapsed="false">
      <c r="A457" s="93" t="n">
        <v>146</v>
      </c>
      <c r="B457" s="101" t="s">
        <v>66</v>
      </c>
      <c r="C457" s="83" t="n">
        <f aca="false">C456</f>
        <v>0.0734</v>
      </c>
      <c r="D457" s="80" t="n">
        <v>31</v>
      </c>
      <c r="E457" s="72" t="n">
        <f aca="false">E456+F457-G456</f>
        <v>11217948.7799999</v>
      </c>
      <c r="F457" s="94"/>
      <c r="G457" s="72" t="n">
        <v>320512.82</v>
      </c>
      <c r="H457" s="73" t="n">
        <f aca="false">C457*D457*E457/360</f>
        <v>70903.6684833662</v>
      </c>
      <c r="I457" s="93"/>
      <c r="J457" s="93"/>
      <c r="K457" s="77" t="n">
        <f aca="false">SUM(K435:K456)</f>
        <v>4811554.66349723</v>
      </c>
    </row>
    <row r="458" customFormat="false" ht="12.75" hidden="false" customHeight="false" outlineLevel="0" collapsed="false">
      <c r="A458" s="93"/>
      <c r="B458" s="93"/>
      <c r="C458" s="83" t="n">
        <f aca="false">C457</f>
        <v>0.0734</v>
      </c>
      <c r="D458" s="80" t="n">
        <v>0</v>
      </c>
      <c r="E458" s="72" t="n">
        <f aca="false">E457+F458-G457</f>
        <v>10897435.9599999</v>
      </c>
      <c r="F458" s="94"/>
      <c r="G458" s="72"/>
      <c r="H458" s="73" t="n">
        <f aca="false">C458*D458*E458/360</f>
        <v>0</v>
      </c>
      <c r="I458" s="93"/>
      <c r="J458" s="93"/>
      <c r="K458" s="93"/>
    </row>
    <row r="459" customFormat="false" ht="12.75" hidden="false" customHeight="false" outlineLevel="0" collapsed="false">
      <c r="A459" s="93" t="n">
        <v>147</v>
      </c>
      <c r="B459" s="78" t="s">
        <v>67</v>
      </c>
      <c r="C459" s="83" t="n">
        <f aca="false">C458</f>
        <v>0.0734</v>
      </c>
      <c r="D459" s="80" t="n">
        <v>31</v>
      </c>
      <c r="E459" s="72" t="n">
        <f aca="false">E458+F459-G458</f>
        <v>10897435.9599999</v>
      </c>
      <c r="F459" s="94"/>
      <c r="G459" s="72" t="n">
        <v>320512.82</v>
      </c>
      <c r="H459" s="73" t="n">
        <f aca="false">C459*D459*E459/360</f>
        <v>68877.8493982885</v>
      </c>
      <c r="I459" s="93"/>
      <c r="J459" s="93"/>
      <c r="K459" s="95" t="n">
        <f aca="false">SUM(G459:G482)</f>
        <v>3846153.84</v>
      </c>
    </row>
    <row r="460" customFormat="false" ht="12.75" hidden="false" customHeight="false" outlineLevel="0" collapsed="false">
      <c r="A460" s="93"/>
      <c r="B460" s="93"/>
      <c r="C460" s="83" t="n">
        <f aca="false">C459</f>
        <v>0.0734</v>
      </c>
      <c r="D460" s="80" t="n">
        <v>0</v>
      </c>
      <c r="E460" s="72" t="n">
        <f aca="false">E459+F460-G459</f>
        <v>10576923.1399999</v>
      </c>
      <c r="F460" s="94"/>
      <c r="G460" s="72"/>
      <c r="H460" s="73" t="n">
        <f aca="false">C460*D460*E460/360</f>
        <v>0</v>
      </c>
      <c r="I460" s="93"/>
      <c r="J460" s="93"/>
      <c r="K460" s="95" t="n">
        <f aca="false">SUM(H459:I482)</f>
        <v>679172.191476562</v>
      </c>
    </row>
    <row r="461" customFormat="false" ht="12.75" hidden="false" customHeight="false" outlineLevel="0" collapsed="false">
      <c r="A461" s="93" t="n">
        <v>148</v>
      </c>
      <c r="B461" s="78" t="s">
        <v>30</v>
      </c>
      <c r="C461" s="83" t="n">
        <f aca="false">C460</f>
        <v>0.0734</v>
      </c>
      <c r="D461" s="80" t="n">
        <v>28</v>
      </c>
      <c r="E461" s="72" t="n">
        <f aca="false">E460+F461-G460</f>
        <v>10576923.1399999</v>
      </c>
      <c r="F461" s="94"/>
      <c r="G461" s="72" t="n">
        <v>320512.82</v>
      </c>
      <c r="H461" s="73" t="n">
        <f aca="false">C461*D461*E461/360</f>
        <v>60382.4789925774</v>
      </c>
      <c r="I461" s="93"/>
      <c r="J461" s="93"/>
      <c r="K461" s="77"/>
    </row>
    <row r="462" customFormat="false" ht="12.75" hidden="false" customHeight="false" outlineLevel="0" collapsed="false">
      <c r="A462" s="93"/>
      <c r="B462" s="93"/>
      <c r="C462" s="83" t="n">
        <f aca="false">C461</f>
        <v>0.0734</v>
      </c>
      <c r="D462" s="80" t="n">
        <v>0</v>
      </c>
      <c r="E462" s="72" t="n">
        <f aca="false">E461+F462-G461</f>
        <v>10256410.3199999</v>
      </c>
      <c r="F462" s="94"/>
      <c r="G462" s="72"/>
      <c r="H462" s="73" t="n">
        <f aca="false">C462*D462*E462/360</f>
        <v>0</v>
      </c>
      <c r="I462" s="93"/>
      <c r="J462" s="93"/>
      <c r="K462" s="93"/>
    </row>
    <row r="463" customFormat="false" ht="12.75" hidden="false" customHeight="false" outlineLevel="0" collapsed="false">
      <c r="A463" s="93" t="n">
        <v>149</v>
      </c>
      <c r="B463" s="78" t="s">
        <v>31</v>
      </c>
      <c r="C463" s="83" t="n">
        <f aca="false">C462</f>
        <v>0.0734</v>
      </c>
      <c r="D463" s="80" t="n">
        <v>31</v>
      </c>
      <c r="E463" s="72" t="n">
        <f aca="false">E462+F463-G462</f>
        <v>10256410.3199999</v>
      </c>
      <c r="F463" s="94"/>
      <c r="G463" s="72" t="n">
        <v>320512.82</v>
      </c>
      <c r="H463" s="73" t="n">
        <f aca="false">C463*D463*E463/360</f>
        <v>64826.2112281329</v>
      </c>
      <c r="I463" s="93"/>
      <c r="J463" s="93"/>
      <c r="K463" s="93"/>
    </row>
    <row r="464" customFormat="false" ht="12.75" hidden="false" customHeight="false" outlineLevel="0" collapsed="false">
      <c r="A464" s="93"/>
      <c r="B464" s="78"/>
      <c r="C464" s="83" t="n">
        <f aca="false">C463</f>
        <v>0.0734</v>
      </c>
      <c r="D464" s="80" t="n">
        <v>0</v>
      </c>
      <c r="E464" s="72" t="n">
        <f aca="false">E463+F464-G463</f>
        <v>9935897.49999993</v>
      </c>
      <c r="F464" s="94"/>
      <c r="G464" s="72"/>
      <c r="H464" s="73" t="n">
        <f aca="false">C464*D464*E464/360</f>
        <v>0</v>
      </c>
      <c r="I464" s="93"/>
      <c r="J464" s="93"/>
      <c r="K464" s="93"/>
    </row>
    <row r="465" customFormat="false" ht="12.75" hidden="false" customHeight="false" outlineLevel="0" collapsed="false">
      <c r="A465" s="93" t="n">
        <v>150</v>
      </c>
      <c r="B465" s="78" t="s">
        <v>51</v>
      </c>
      <c r="C465" s="83" t="n">
        <f aca="false">C464</f>
        <v>0.0734</v>
      </c>
      <c r="D465" s="80" t="n">
        <v>30</v>
      </c>
      <c r="E465" s="72" t="n">
        <f aca="false">E464+F465-G464</f>
        <v>9935897.49999993</v>
      </c>
      <c r="F465" s="94"/>
      <c r="G465" s="72" t="n">
        <v>320512.82</v>
      </c>
      <c r="H465" s="73" t="n">
        <f aca="false">C465*D465*E465/360</f>
        <v>60774.5730416663</v>
      </c>
      <c r="I465" s="93"/>
      <c r="J465" s="93"/>
      <c r="K465" s="93"/>
    </row>
    <row r="466" customFormat="false" ht="12.75" hidden="false" customHeight="false" outlineLevel="0" collapsed="false">
      <c r="A466" s="93"/>
      <c r="B466" s="93"/>
      <c r="C466" s="83" t="n">
        <f aca="false">C465</f>
        <v>0.0734</v>
      </c>
      <c r="D466" s="80" t="n">
        <v>0</v>
      </c>
      <c r="E466" s="72" t="n">
        <f aca="false">E465+F466-G465</f>
        <v>9615384.67999993</v>
      </c>
      <c r="F466" s="94"/>
      <c r="G466" s="72"/>
      <c r="H466" s="73" t="n">
        <f aca="false">C466*D466*E466/360</f>
        <v>0</v>
      </c>
      <c r="I466" s="93"/>
      <c r="J466" s="93"/>
      <c r="K466" s="93"/>
    </row>
    <row r="467" customFormat="false" ht="12.75" hidden="false" customHeight="false" outlineLevel="0" collapsed="false">
      <c r="A467" s="93" t="n">
        <v>151</v>
      </c>
      <c r="B467" s="78" t="s">
        <v>33</v>
      </c>
      <c r="C467" s="83" t="n">
        <f aca="false">C466</f>
        <v>0.0734</v>
      </c>
      <c r="D467" s="80" t="n">
        <v>31</v>
      </c>
      <c r="E467" s="72" t="n">
        <f aca="false">E466+F467-G466</f>
        <v>9615384.67999993</v>
      </c>
      <c r="F467" s="94"/>
      <c r="G467" s="72" t="n">
        <v>320512.82</v>
      </c>
      <c r="H467" s="73" t="n">
        <f aca="false">C467*D467*E467/360</f>
        <v>60774.5730579774</v>
      </c>
      <c r="I467" s="93"/>
      <c r="J467" s="93"/>
      <c r="K467" s="93"/>
    </row>
    <row r="468" customFormat="false" ht="12.75" hidden="false" customHeight="false" outlineLevel="0" collapsed="false">
      <c r="A468" s="93"/>
      <c r="B468" s="78"/>
      <c r="C468" s="83" t="n">
        <f aca="false">C467</f>
        <v>0.0734</v>
      </c>
      <c r="D468" s="80" t="n">
        <v>0</v>
      </c>
      <c r="E468" s="72" t="n">
        <f aca="false">E467+F468-G467</f>
        <v>9294871.85999993</v>
      </c>
      <c r="F468" s="94"/>
      <c r="G468" s="72"/>
      <c r="H468" s="73" t="n">
        <f aca="false">C468*D468*E468/360</f>
        <v>0</v>
      </c>
      <c r="I468" s="93"/>
      <c r="J468" s="93"/>
      <c r="K468" s="93"/>
    </row>
    <row r="469" customFormat="false" ht="12.75" hidden="false" customHeight="false" outlineLevel="0" collapsed="false">
      <c r="A469" s="93" t="n">
        <v>152</v>
      </c>
      <c r="B469" s="78" t="s">
        <v>34</v>
      </c>
      <c r="C469" s="83" t="n">
        <f aca="false">C468</f>
        <v>0.0734</v>
      </c>
      <c r="D469" s="80" t="n">
        <v>30</v>
      </c>
      <c r="E469" s="72" t="n">
        <f aca="false">E468+F469-G468</f>
        <v>9294871.85999993</v>
      </c>
      <c r="F469" s="94"/>
      <c r="G469" s="72" t="n">
        <v>320512.82</v>
      </c>
      <c r="H469" s="73" t="n">
        <f aca="false">C469*D469*E469/360</f>
        <v>56853.6328769996</v>
      </c>
      <c r="I469" s="93"/>
      <c r="J469" s="93"/>
      <c r="K469" s="93"/>
    </row>
    <row r="470" customFormat="false" ht="12.75" hidden="false" customHeight="false" outlineLevel="0" collapsed="false">
      <c r="A470" s="93"/>
      <c r="B470" s="78"/>
      <c r="C470" s="83" t="n">
        <f aca="false">C469</f>
        <v>0.0734</v>
      </c>
      <c r="D470" s="80" t="n">
        <v>0</v>
      </c>
      <c r="E470" s="72" t="n">
        <f aca="false">E469+F470-G469</f>
        <v>8974359.03999993</v>
      </c>
      <c r="F470" s="94"/>
      <c r="G470" s="72"/>
      <c r="H470" s="73" t="n">
        <f aca="false">C470*D470*E470/360</f>
        <v>0</v>
      </c>
      <c r="I470" s="93"/>
      <c r="J470" s="93"/>
      <c r="K470" s="93"/>
    </row>
    <row r="471" customFormat="false" ht="12.75" hidden="false" customHeight="false" outlineLevel="0" collapsed="false">
      <c r="A471" s="93" t="n">
        <v>153</v>
      </c>
      <c r="B471" s="78" t="s">
        <v>35</v>
      </c>
      <c r="C471" s="83" t="n">
        <f aca="false">C470</f>
        <v>0.0734</v>
      </c>
      <c r="D471" s="80" t="n">
        <v>31</v>
      </c>
      <c r="E471" s="72" t="n">
        <f aca="false">E470+F471-G470</f>
        <v>8974359.03999993</v>
      </c>
      <c r="F471" s="94"/>
      <c r="G471" s="72" t="n">
        <v>320512.82</v>
      </c>
      <c r="H471" s="73" t="n">
        <f aca="false">C471*D471*E471/360</f>
        <v>56722.9348878218</v>
      </c>
      <c r="I471" s="93"/>
      <c r="J471" s="93"/>
      <c r="K471" s="93"/>
    </row>
    <row r="472" customFormat="false" ht="12.75" hidden="false" customHeight="false" outlineLevel="0" collapsed="false">
      <c r="A472" s="93"/>
      <c r="B472" s="78"/>
      <c r="C472" s="83" t="n">
        <f aca="false">C471</f>
        <v>0.0734</v>
      </c>
      <c r="D472" s="80" t="n">
        <v>0</v>
      </c>
      <c r="E472" s="72" t="n">
        <f aca="false">E471+F472-G471</f>
        <v>8653846.21999993</v>
      </c>
      <c r="F472" s="94"/>
      <c r="G472" s="72"/>
      <c r="H472" s="73" t="n">
        <f aca="false">C472*D472*E472/360</f>
        <v>0</v>
      </c>
      <c r="I472" s="93"/>
      <c r="J472" s="93"/>
      <c r="K472" s="93"/>
    </row>
    <row r="473" customFormat="false" ht="12.75" hidden="false" customHeight="false" outlineLevel="0" collapsed="false">
      <c r="A473" s="93" t="n">
        <v>154</v>
      </c>
      <c r="B473" s="78" t="s">
        <v>36</v>
      </c>
      <c r="C473" s="83" t="n">
        <f aca="false">C472</f>
        <v>0.0734</v>
      </c>
      <c r="D473" s="80" t="n">
        <v>31</v>
      </c>
      <c r="E473" s="72" t="n">
        <f aca="false">E472+F473-G472</f>
        <v>8653846.21999993</v>
      </c>
      <c r="F473" s="94"/>
      <c r="G473" s="72" t="n">
        <v>320512.82</v>
      </c>
      <c r="H473" s="73" t="n">
        <f aca="false">C473*D473*E473/360</f>
        <v>54697.115802744</v>
      </c>
      <c r="I473" s="93"/>
      <c r="J473" s="93"/>
      <c r="K473" s="93"/>
    </row>
    <row r="474" customFormat="false" ht="12.75" hidden="false" customHeight="false" outlineLevel="0" collapsed="false">
      <c r="A474" s="93"/>
      <c r="B474" s="93"/>
      <c r="C474" s="83" t="n">
        <f aca="false">C473</f>
        <v>0.0734</v>
      </c>
      <c r="D474" s="80" t="n">
        <v>0</v>
      </c>
      <c r="E474" s="72" t="n">
        <f aca="false">E473+F474-G473</f>
        <v>8333333.39999993</v>
      </c>
      <c r="F474" s="94"/>
      <c r="G474" s="72"/>
      <c r="H474" s="73" t="n">
        <f aca="false">C474*D474*E474/360</f>
        <v>0</v>
      </c>
      <c r="I474" s="93"/>
      <c r="J474" s="93"/>
      <c r="K474" s="93"/>
    </row>
    <row r="475" customFormat="false" ht="12.75" hidden="false" customHeight="false" outlineLevel="0" collapsed="false">
      <c r="A475" s="93" t="n">
        <v>155</v>
      </c>
      <c r="B475" s="99" t="s">
        <v>37</v>
      </c>
      <c r="C475" s="83" t="n">
        <f aca="false">C474</f>
        <v>0.0734</v>
      </c>
      <c r="D475" s="80" t="n">
        <v>30</v>
      </c>
      <c r="E475" s="72" t="n">
        <f aca="false">E474+F475-G474</f>
        <v>8333333.39999993</v>
      </c>
      <c r="F475" s="94"/>
      <c r="G475" s="72" t="n">
        <v>320512.82</v>
      </c>
      <c r="H475" s="73" t="n">
        <f aca="false">C475*D475*E475/360</f>
        <v>50972.2226299996</v>
      </c>
      <c r="I475" s="93"/>
      <c r="J475" s="93"/>
      <c r="K475" s="93"/>
    </row>
    <row r="476" customFormat="false" ht="12.75" hidden="false" customHeight="false" outlineLevel="0" collapsed="false">
      <c r="A476" s="93"/>
      <c r="B476" s="93"/>
      <c r="C476" s="83" t="n">
        <f aca="false">C475</f>
        <v>0.0734</v>
      </c>
      <c r="D476" s="80" t="n">
        <v>0</v>
      </c>
      <c r="E476" s="72" t="n">
        <f aca="false">E475+F476-G475</f>
        <v>8012820.57999993</v>
      </c>
      <c r="F476" s="94"/>
      <c r="G476" s="72"/>
      <c r="H476" s="73" t="n">
        <f aca="false">C476*D476*E476/360</f>
        <v>0</v>
      </c>
      <c r="I476" s="93"/>
      <c r="J476" s="93"/>
      <c r="K476" s="93"/>
    </row>
    <row r="477" customFormat="false" ht="12.75" hidden="false" customHeight="false" outlineLevel="0" collapsed="false">
      <c r="A477" s="93" t="n">
        <v>156</v>
      </c>
      <c r="B477" s="99" t="s">
        <v>38</v>
      </c>
      <c r="C477" s="83" t="n">
        <f aca="false">C476</f>
        <v>0.0734</v>
      </c>
      <c r="D477" s="80" t="n">
        <v>31</v>
      </c>
      <c r="E477" s="72" t="n">
        <f aca="false">E476+F477-G476</f>
        <v>8012820.57999993</v>
      </c>
      <c r="F477" s="94"/>
      <c r="G477" s="72" t="n">
        <v>320512.82</v>
      </c>
      <c r="H477" s="73" t="n">
        <f aca="false">C477*D477*E477/360</f>
        <v>50645.4776325884</v>
      </c>
      <c r="I477" s="93"/>
      <c r="J477" s="93"/>
      <c r="K477" s="93"/>
    </row>
    <row r="478" customFormat="false" ht="12.75" hidden="false" customHeight="false" outlineLevel="0" collapsed="false">
      <c r="A478" s="93"/>
      <c r="B478" s="93"/>
      <c r="C478" s="83" t="n">
        <f aca="false">C477</f>
        <v>0.0734</v>
      </c>
      <c r="D478" s="80" t="n">
        <v>0</v>
      </c>
      <c r="E478" s="72" t="n">
        <f aca="false">E477+F478-G477</f>
        <v>7692307.75999993</v>
      </c>
      <c r="F478" s="94"/>
      <c r="G478" s="72"/>
      <c r="H478" s="73" t="n">
        <f aca="false">C478*D478*E478/360</f>
        <v>0</v>
      </c>
      <c r="I478" s="93"/>
      <c r="J478" s="93"/>
      <c r="K478" s="93"/>
    </row>
    <row r="479" customFormat="false" ht="12.75" hidden="false" customHeight="false" outlineLevel="0" collapsed="false">
      <c r="A479" s="93" t="n">
        <v>157</v>
      </c>
      <c r="B479" s="100" t="s">
        <v>39</v>
      </c>
      <c r="C479" s="83" t="n">
        <f aca="false">C478</f>
        <v>0.0734</v>
      </c>
      <c r="D479" s="80" t="n">
        <v>30</v>
      </c>
      <c r="E479" s="72" t="n">
        <f aca="false">E478+F479-G478</f>
        <v>7692307.75999993</v>
      </c>
      <c r="F479" s="94"/>
      <c r="G479" s="72" t="n">
        <v>320512.82</v>
      </c>
      <c r="H479" s="73" t="n">
        <f aca="false">C479*D479*E479/360</f>
        <v>47051.2824653329</v>
      </c>
      <c r="I479" s="93"/>
      <c r="J479" s="93"/>
      <c r="K479" s="93"/>
    </row>
    <row r="480" customFormat="false" ht="12.75" hidden="false" customHeight="false" outlineLevel="0" collapsed="false">
      <c r="A480" s="93"/>
      <c r="B480" s="93"/>
      <c r="C480" s="83" t="n">
        <f aca="false">C479</f>
        <v>0.0734</v>
      </c>
      <c r="D480" s="80" t="n">
        <v>0</v>
      </c>
      <c r="E480" s="72" t="n">
        <f aca="false">E479+F480-G479</f>
        <v>7371794.93999993</v>
      </c>
      <c r="F480" s="94"/>
      <c r="G480" s="72"/>
      <c r="H480" s="73" t="n">
        <f aca="false">C480*D480*E480/360</f>
        <v>0</v>
      </c>
      <c r="I480" s="93"/>
      <c r="J480" s="93"/>
      <c r="K480" s="93"/>
    </row>
    <row r="481" customFormat="false" ht="12.75" hidden="false" customHeight="false" outlineLevel="0" collapsed="false">
      <c r="A481" s="93" t="n">
        <v>158</v>
      </c>
      <c r="B481" s="101" t="s">
        <v>68</v>
      </c>
      <c r="C481" s="83" t="n">
        <f aca="false">C480</f>
        <v>0.0734</v>
      </c>
      <c r="D481" s="80" t="n">
        <v>31</v>
      </c>
      <c r="E481" s="72" t="n">
        <f aca="false">E480+F481-G480</f>
        <v>7371794.93999993</v>
      </c>
      <c r="F481" s="94"/>
      <c r="G481" s="72" t="n">
        <v>320512.82</v>
      </c>
      <c r="H481" s="73" t="n">
        <f aca="false">C481*D481*E481/360</f>
        <v>46593.8394624329</v>
      </c>
      <c r="I481" s="93"/>
      <c r="J481" s="93"/>
      <c r="K481" s="77" t="n">
        <f aca="false">SUM(K459:K480)</f>
        <v>4525326.03147656</v>
      </c>
    </row>
    <row r="482" customFormat="false" ht="12.75" hidden="false" customHeight="false" outlineLevel="0" collapsed="false">
      <c r="A482" s="93"/>
      <c r="B482" s="93"/>
      <c r="C482" s="83" t="n">
        <f aca="false">C481</f>
        <v>0.0734</v>
      </c>
      <c r="D482" s="80" t="n">
        <v>0</v>
      </c>
      <c r="E482" s="72" t="n">
        <f aca="false">E481+F482-G481</f>
        <v>7051282.11999993</v>
      </c>
      <c r="F482" s="94"/>
      <c r="G482" s="72"/>
      <c r="H482" s="73" t="n">
        <f aca="false">C482*D482*E482/360</f>
        <v>0</v>
      </c>
      <c r="I482" s="93"/>
      <c r="J482" s="93"/>
      <c r="K482" s="93"/>
    </row>
    <row r="483" customFormat="false" ht="12.75" hidden="false" customHeight="false" outlineLevel="0" collapsed="false">
      <c r="A483" s="93" t="n">
        <v>159</v>
      </c>
      <c r="B483" s="78" t="s">
        <v>69</v>
      </c>
      <c r="C483" s="83" t="n">
        <f aca="false">C482</f>
        <v>0.0734</v>
      </c>
      <c r="D483" s="80" t="n">
        <v>31</v>
      </c>
      <c r="E483" s="72" t="n">
        <f aca="false">E482+F483-G482</f>
        <v>7051282.11999993</v>
      </c>
      <c r="F483" s="94"/>
      <c r="G483" s="72" t="n">
        <v>320512.82</v>
      </c>
      <c r="H483" s="73" t="n">
        <f aca="false">C483*D483*E483/360</f>
        <v>44568.0203773551</v>
      </c>
      <c r="I483" s="93"/>
      <c r="J483" s="93"/>
      <c r="K483" s="95" t="n">
        <f aca="false">SUM(G483:G506)</f>
        <v>3846153.84</v>
      </c>
    </row>
    <row r="484" customFormat="false" ht="12.75" hidden="false" customHeight="false" outlineLevel="0" collapsed="false">
      <c r="A484" s="93"/>
      <c r="B484" s="93"/>
      <c r="C484" s="83" t="n">
        <f aca="false">C483</f>
        <v>0.0734</v>
      </c>
      <c r="D484" s="80" t="n">
        <v>0</v>
      </c>
      <c r="E484" s="72" t="n">
        <f aca="false">E483+F484-G483</f>
        <v>6730769.29999993</v>
      </c>
      <c r="F484" s="94"/>
      <c r="G484" s="72"/>
      <c r="H484" s="73" t="n">
        <f aca="false">C484*D484*E484/360</f>
        <v>0</v>
      </c>
      <c r="I484" s="93"/>
      <c r="J484" s="93"/>
      <c r="K484" s="95" t="n">
        <f aca="false">SUM(H483:I506)</f>
        <v>394315.888529839</v>
      </c>
    </row>
    <row r="485" customFormat="false" ht="12.75" hidden="false" customHeight="false" outlineLevel="0" collapsed="false">
      <c r="A485" s="93" t="n">
        <v>160</v>
      </c>
      <c r="B485" s="78" t="s">
        <v>30</v>
      </c>
      <c r="C485" s="83" t="n">
        <f aca="false">C484</f>
        <v>0.0734</v>
      </c>
      <c r="D485" s="80" t="n">
        <v>29</v>
      </c>
      <c r="E485" s="72" t="n">
        <f aca="false">E484+F485-G484</f>
        <v>6730769.29999993</v>
      </c>
      <c r="F485" s="94"/>
      <c r="G485" s="72" t="n">
        <v>320512.82</v>
      </c>
      <c r="H485" s="73" t="n">
        <f aca="false">C485*D485*E485/360</f>
        <v>39797.5431443885</v>
      </c>
      <c r="I485" s="93"/>
      <c r="J485" s="93"/>
      <c r="K485" s="93"/>
    </row>
    <row r="486" customFormat="false" ht="12.75" hidden="false" customHeight="false" outlineLevel="0" collapsed="false">
      <c r="A486" s="93"/>
      <c r="B486" s="93"/>
      <c r="C486" s="83" t="n">
        <f aca="false">C485</f>
        <v>0.0734</v>
      </c>
      <c r="D486" s="80" t="n">
        <v>0</v>
      </c>
      <c r="E486" s="72" t="n">
        <f aca="false">E485+F486-G485</f>
        <v>6410256.47999993</v>
      </c>
      <c r="F486" s="94"/>
      <c r="G486" s="72"/>
      <c r="H486" s="73" t="n">
        <f aca="false">C486*D486*E486/360</f>
        <v>0</v>
      </c>
      <c r="I486" s="93"/>
      <c r="J486" s="93"/>
      <c r="K486" s="93"/>
    </row>
    <row r="487" customFormat="false" ht="12.75" hidden="false" customHeight="false" outlineLevel="0" collapsed="false">
      <c r="A487" s="93" t="n">
        <v>161</v>
      </c>
      <c r="B487" s="78" t="s">
        <v>31</v>
      </c>
      <c r="C487" s="83" t="n">
        <f aca="false">C486</f>
        <v>0.0734</v>
      </c>
      <c r="D487" s="80" t="n">
        <v>31</v>
      </c>
      <c r="E487" s="72" t="n">
        <f aca="false">E486+F487-G486</f>
        <v>6410256.47999993</v>
      </c>
      <c r="F487" s="94"/>
      <c r="G487" s="72" t="n">
        <v>320512.82</v>
      </c>
      <c r="H487" s="73" t="n">
        <f aca="false">C487*D487*E487/360</f>
        <v>40516.3822071996</v>
      </c>
      <c r="I487" s="93"/>
      <c r="J487" s="93"/>
      <c r="K487" s="93"/>
    </row>
    <row r="488" customFormat="false" ht="12.75" hidden="false" customHeight="false" outlineLevel="0" collapsed="false">
      <c r="A488" s="93"/>
      <c r="B488" s="78"/>
      <c r="C488" s="83" t="n">
        <f aca="false">C487</f>
        <v>0.0734</v>
      </c>
      <c r="D488" s="80" t="n">
        <v>0</v>
      </c>
      <c r="E488" s="72" t="n">
        <f aca="false">E487+F488-G487</f>
        <v>6089743.65999993</v>
      </c>
      <c r="F488" s="94"/>
      <c r="G488" s="72"/>
      <c r="H488" s="73" t="n">
        <f aca="false">C488*D488*E488/360</f>
        <v>0</v>
      </c>
      <c r="I488" s="93"/>
      <c r="J488" s="93"/>
      <c r="K488" s="93"/>
    </row>
    <row r="489" customFormat="false" ht="12.75" hidden="false" customHeight="false" outlineLevel="0" collapsed="false">
      <c r="A489" s="93" t="n">
        <v>162</v>
      </c>
      <c r="B489" s="78" t="s">
        <v>51</v>
      </c>
      <c r="C489" s="83" t="n">
        <f aca="false">C488</f>
        <v>0.0734</v>
      </c>
      <c r="D489" s="80" t="n">
        <v>30</v>
      </c>
      <c r="E489" s="72" t="n">
        <f aca="false">E488+F489-G488</f>
        <v>6089743.65999993</v>
      </c>
      <c r="F489" s="94"/>
      <c r="G489" s="72" t="n">
        <v>320512.82</v>
      </c>
      <c r="H489" s="73" t="n">
        <f aca="false">C489*D489*E489/360</f>
        <v>37248.9320536662</v>
      </c>
      <c r="I489" s="93"/>
      <c r="J489" s="93"/>
      <c r="K489" s="93"/>
    </row>
    <row r="490" customFormat="false" ht="12.75" hidden="false" customHeight="false" outlineLevel="0" collapsed="false">
      <c r="A490" s="93"/>
      <c r="B490" s="93"/>
      <c r="C490" s="83" t="n">
        <f aca="false">C489</f>
        <v>0.0734</v>
      </c>
      <c r="D490" s="80" t="n">
        <v>0</v>
      </c>
      <c r="E490" s="72" t="n">
        <f aca="false">E489+F490-G489</f>
        <v>5769230.83999993</v>
      </c>
      <c r="F490" s="94"/>
      <c r="G490" s="72"/>
      <c r="H490" s="73" t="n">
        <f aca="false">C490*D490*E490/360</f>
        <v>0</v>
      </c>
      <c r="I490" s="93"/>
      <c r="J490" s="93"/>
      <c r="K490" s="93"/>
    </row>
    <row r="491" customFormat="false" ht="12.75" hidden="false" customHeight="false" outlineLevel="0" collapsed="false">
      <c r="A491" s="93" t="n">
        <v>163</v>
      </c>
      <c r="B491" s="78" t="s">
        <v>33</v>
      </c>
      <c r="C491" s="83" t="n">
        <f aca="false">C490</f>
        <v>0.0734</v>
      </c>
      <c r="D491" s="80" t="n">
        <v>31</v>
      </c>
      <c r="E491" s="72" t="n">
        <f aca="false">E490+F491-G490</f>
        <v>5769230.83999993</v>
      </c>
      <c r="F491" s="94"/>
      <c r="G491" s="72" t="n">
        <v>320512.82</v>
      </c>
      <c r="H491" s="73" t="n">
        <f aca="false">C491*D491*E491/360</f>
        <v>36464.744037044</v>
      </c>
      <c r="I491" s="93"/>
      <c r="J491" s="93"/>
      <c r="K491" s="93"/>
    </row>
    <row r="492" customFormat="false" ht="12.75" hidden="false" customHeight="false" outlineLevel="0" collapsed="false">
      <c r="A492" s="93"/>
      <c r="B492" s="78"/>
      <c r="C492" s="83" t="n">
        <f aca="false">C491</f>
        <v>0.0734</v>
      </c>
      <c r="D492" s="80" t="n">
        <v>0</v>
      </c>
      <c r="E492" s="72" t="n">
        <f aca="false">E491+F492-G491</f>
        <v>5448718.01999993</v>
      </c>
      <c r="F492" s="94"/>
      <c r="G492" s="72"/>
      <c r="H492" s="73" t="n">
        <f aca="false">C492*D492*E492/360</f>
        <v>0</v>
      </c>
      <c r="I492" s="93"/>
      <c r="J492" s="93"/>
      <c r="K492" s="93"/>
    </row>
    <row r="493" customFormat="false" ht="12.75" hidden="false" customHeight="false" outlineLevel="0" collapsed="false">
      <c r="A493" s="93" t="n">
        <v>164</v>
      </c>
      <c r="B493" s="78" t="s">
        <v>34</v>
      </c>
      <c r="C493" s="83" t="n">
        <f aca="false">C492</f>
        <v>0.0734</v>
      </c>
      <c r="D493" s="80" t="n">
        <v>30</v>
      </c>
      <c r="E493" s="72" t="n">
        <f aca="false">E492+F493-G492</f>
        <v>5448718.01999993</v>
      </c>
      <c r="F493" s="94"/>
      <c r="G493" s="72" t="n">
        <v>320512.82</v>
      </c>
      <c r="H493" s="73" t="n">
        <f aca="false">C493*D493*E493/360</f>
        <v>33327.9918889996</v>
      </c>
      <c r="I493" s="93"/>
      <c r="J493" s="93"/>
      <c r="K493" s="93"/>
    </row>
    <row r="494" customFormat="false" ht="12.75" hidden="false" customHeight="false" outlineLevel="0" collapsed="false">
      <c r="A494" s="93"/>
      <c r="B494" s="78"/>
      <c r="C494" s="83" t="n">
        <f aca="false">C493</f>
        <v>0.0734</v>
      </c>
      <c r="D494" s="80" t="n">
        <v>0</v>
      </c>
      <c r="E494" s="72" t="n">
        <f aca="false">E493+F494-G493</f>
        <v>5128205.19999993</v>
      </c>
      <c r="F494" s="94"/>
      <c r="G494" s="72"/>
      <c r="H494" s="73" t="n">
        <f aca="false">C494*D494*E494/360</f>
        <v>0</v>
      </c>
      <c r="I494" s="93"/>
      <c r="J494" s="93"/>
      <c r="K494" s="93"/>
    </row>
    <row r="495" customFormat="false" ht="12.75" hidden="false" customHeight="false" outlineLevel="0" collapsed="false">
      <c r="A495" s="93" t="n">
        <v>165</v>
      </c>
      <c r="B495" s="78" t="s">
        <v>35</v>
      </c>
      <c r="C495" s="83" t="n">
        <f aca="false">C494</f>
        <v>0.0734</v>
      </c>
      <c r="D495" s="80" t="n">
        <v>31</v>
      </c>
      <c r="E495" s="72" t="n">
        <f aca="false">E494+F495-G494</f>
        <v>5128205.19999993</v>
      </c>
      <c r="F495" s="94"/>
      <c r="G495" s="72" t="n">
        <v>320512.82</v>
      </c>
      <c r="H495" s="73" t="n">
        <f aca="false">C495*D495*E495/360</f>
        <v>32413.1058668884</v>
      </c>
      <c r="I495" s="93"/>
      <c r="J495" s="93"/>
      <c r="K495" s="93"/>
    </row>
    <row r="496" customFormat="false" ht="12.75" hidden="false" customHeight="false" outlineLevel="0" collapsed="false">
      <c r="A496" s="93"/>
      <c r="B496" s="78"/>
      <c r="C496" s="83" t="n">
        <f aca="false">C495</f>
        <v>0.0734</v>
      </c>
      <c r="D496" s="80" t="n">
        <v>0</v>
      </c>
      <c r="E496" s="72" t="n">
        <f aca="false">E495+F496-G495</f>
        <v>4807692.37999993</v>
      </c>
      <c r="F496" s="94"/>
      <c r="G496" s="72"/>
      <c r="H496" s="73" t="n">
        <f aca="false">C496*D496*E496/360</f>
        <v>0</v>
      </c>
      <c r="I496" s="93"/>
      <c r="J496" s="93"/>
      <c r="K496" s="93"/>
    </row>
    <row r="497" customFormat="false" ht="12.75" hidden="false" customHeight="false" outlineLevel="0" collapsed="false">
      <c r="A497" s="93" t="n">
        <v>166</v>
      </c>
      <c r="B497" s="78" t="s">
        <v>36</v>
      </c>
      <c r="C497" s="83" t="n">
        <f aca="false">C496</f>
        <v>0.0734</v>
      </c>
      <c r="D497" s="80" t="n">
        <v>31</v>
      </c>
      <c r="E497" s="72" t="n">
        <f aca="false">E496+F497-G496</f>
        <v>4807692.37999993</v>
      </c>
      <c r="F497" s="94"/>
      <c r="G497" s="72" t="n">
        <v>320512.82</v>
      </c>
      <c r="H497" s="73" t="n">
        <f aca="false">C497*D497*E497/360</f>
        <v>30387.2867818107</v>
      </c>
      <c r="I497" s="93"/>
      <c r="J497" s="93"/>
      <c r="K497" s="93"/>
    </row>
    <row r="498" customFormat="false" ht="12.75" hidden="false" customHeight="false" outlineLevel="0" collapsed="false">
      <c r="A498" s="93"/>
      <c r="B498" s="93"/>
      <c r="C498" s="83" t="n">
        <f aca="false">C497</f>
        <v>0.0734</v>
      </c>
      <c r="D498" s="80" t="n">
        <v>0</v>
      </c>
      <c r="E498" s="72" t="n">
        <f aca="false">E497+F498-G497</f>
        <v>4487179.55999993</v>
      </c>
      <c r="F498" s="94"/>
      <c r="G498" s="72"/>
      <c r="H498" s="73" t="n">
        <f aca="false">C498*D498*E498/360</f>
        <v>0</v>
      </c>
      <c r="I498" s="93"/>
      <c r="J498" s="93"/>
      <c r="K498" s="93"/>
    </row>
    <row r="499" customFormat="false" ht="12.75" hidden="false" customHeight="false" outlineLevel="0" collapsed="false">
      <c r="A499" s="93" t="n">
        <v>167</v>
      </c>
      <c r="B499" s="99" t="s">
        <v>37</v>
      </c>
      <c r="C499" s="83" t="n">
        <f aca="false">C498</f>
        <v>0.0734</v>
      </c>
      <c r="D499" s="80" t="n">
        <v>30</v>
      </c>
      <c r="E499" s="72" t="n">
        <f aca="false">E498+F499-G498</f>
        <v>4487179.55999993</v>
      </c>
      <c r="F499" s="94"/>
      <c r="G499" s="72" t="n">
        <v>320512.82</v>
      </c>
      <c r="H499" s="73" t="n">
        <f aca="false">C499*D499*E499/360</f>
        <v>27446.5816419996</v>
      </c>
      <c r="I499" s="93"/>
      <c r="J499" s="93"/>
      <c r="K499" s="93"/>
    </row>
    <row r="500" customFormat="false" ht="12.75" hidden="false" customHeight="false" outlineLevel="0" collapsed="false">
      <c r="A500" s="93"/>
      <c r="B500" s="93"/>
      <c r="C500" s="83" t="n">
        <f aca="false">C499</f>
        <v>0.0734</v>
      </c>
      <c r="D500" s="80" t="n">
        <v>0</v>
      </c>
      <c r="E500" s="72" t="n">
        <f aca="false">E499+F500-G499</f>
        <v>4166666.73999993</v>
      </c>
      <c r="F500" s="94"/>
      <c r="G500" s="72"/>
      <c r="H500" s="73" t="n">
        <f aca="false">C500*D500*E500/360</f>
        <v>0</v>
      </c>
      <c r="I500" s="93"/>
      <c r="J500" s="93"/>
      <c r="K500" s="93"/>
    </row>
    <row r="501" customFormat="false" ht="12.75" hidden="false" customHeight="false" outlineLevel="0" collapsed="false">
      <c r="A501" s="93" t="n">
        <v>168</v>
      </c>
      <c r="B501" s="99" t="s">
        <v>38</v>
      </c>
      <c r="C501" s="83" t="n">
        <f aca="false">C500</f>
        <v>0.0734</v>
      </c>
      <c r="D501" s="80" t="n">
        <v>31</v>
      </c>
      <c r="E501" s="72" t="n">
        <f aca="false">E500+F501-G500</f>
        <v>4166666.73999993</v>
      </c>
      <c r="F501" s="94"/>
      <c r="G501" s="72" t="n">
        <v>320512.82</v>
      </c>
      <c r="H501" s="73" t="n">
        <f aca="false">C501*D501*E501/360</f>
        <v>26335.6486116551</v>
      </c>
      <c r="I501" s="93"/>
      <c r="J501" s="93"/>
      <c r="K501" s="93"/>
    </row>
    <row r="502" customFormat="false" ht="12.75" hidden="false" customHeight="false" outlineLevel="0" collapsed="false">
      <c r="A502" s="93"/>
      <c r="B502" s="93"/>
      <c r="C502" s="83" t="n">
        <f aca="false">C501</f>
        <v>0.0734</v>
      </c>
      <c r="D502" s="80" t="n">
        <v>0</v>
      </c>
      <c r="E502" s="72" t="n">
        <f aca="false">E501+F502-G501</f>
        <v>3846153.91999993</v>
      </c>
      <c r="F502" s="94"/>
      <c r="G502" s="72"/>
      <c r="H502" s="73" t="n">
        <f aca="false">C502*D502*E502/360</f>
        <v>0</v>
      </c>
      <c r="I502" s="93"/>
      <c r="J502" s="93"/>
      <c r="K502" s="93"/>
    </row>
    <row r="503" customFormat="false" ht="12.75" hidden="false" customHeight="false" outlineLevel="0" collapsed="false">
      <c r="A503" s="93" t="n">
        <v>169</v>
      </c>
      <c r="B503" s="100" t="s">
        <v>39</v>
      </c>
      <c r="C503" s="83" t="n">
        <f aca="false">C502</f>
        <v>0.0734</v>
      </c>
      <c r="D503" s="80" t="n">
        <v>30</v>
      </c>
      <c r="E503" s="72" t="n">
        <f aca="false">E502+F503-G502</f>
        <v>3846153.91999993</v>
      </c>
      <c r="F503" s="94"/>
      <c r="G503" s="72" t="n">
        <v>320512.82</v>
      </c>
      <c r="H503" s="73" t="n">
        <f aca="false">C503*D503*E503/360</f>
        <v>23525.6414773329</v>
      </c>
      <c r="I503" s="93"/>
      <c r="J503" s="93"/>
      <c r="K503" s="93"/>
    </row>
    <row r="504" customFormat="false" ht="12.75" hidden="false" customHeight="false" outlineLevel="0" collapsed="false">
      <c r="A504" s="93"/>
      <c r="B504" s="93"/>
      <c r="C504" s="83" t="n">
        <f aca="false">C503</f>
        <v>0.0734</v>
      </c>
      <c r="D504" s="80" t="n">
        <v>0</v>
      </c>
      <c r="E504" s="72" t="n">
        <f aca="false">E503+F504-G503</f>
        <v>3525641.09999993</v>
      </c>
      <c r="F504" s="94"/>
      <c r="G504" s="72"/>
      <c r="H504" s="73" t="n">
        <f aca="false">C504*D504*E504/360</f>
        <v>0</v>
      </c>
      <c r="I504" s="93"/>
      <c r="J504" s="93"/>
      <c r="K504" s="93"/>
    </row>
    <row r="505" customFormat="false" ht="12.75" hidden="false" customHeight="false" outlineLevel="0" collapsed="false">
      <c r="A505" s="93" t="n">
        <v>170</v>
      </c>
      <c r="B505" s="101" t="s">
        <v>70</v>
      </c>
      <c r="C505" s="83" t="n">
        <f aca="false">C504</f>
        <v>0.0734</v>
      </c>
      <c r="D505" s="80" t="n">
        <v>31</v>
      </c>
      <c r="E505" s="72" t="n">
        <f aca="false">E504+F505-G504</f>
        <v>3525641.09999993</v>
      </c>
      <c r="F505" s="94"/>
      <c r="G505" s="72" t="n">
        <v>320512.82</v>
      </c>
      <c r="H505" s="73" t="n">
        <f aca="false">C505*D505*E505/360</f>
        <v>22284.0104414995</v>
      </c>
      <c r="I505" s="93"/>
      <c r="J505" s="93"/>
      <c r="K505" s="93"/>
    </row>
    <row r="506" customFormat="false" ht="12.75" hidden="false" customHeight="false" outlineLevel="0" collapsed="false">
      <c r="A506" s="93"/>
      <c r="B506" s="93"/>
      <c r="C506" s="83" t="n">
        <f aca="false">C505</f>
        <v>0.0734</v>
      </c>
      <c r="D506" s="80" t="n">
        <v>0</v>
      </c>
      <c r="E506" s="72" t="n">
        <f aca="false">E505+F506-G505</f>
        <v>3205128.27999993</v>
      </c>
      <c r="F506" s="94"/>
      <c r="G506" s="72"/>
      <c r="H506" s="73" t="n">
        <f aca="false">C506*D506*E506/360</f>
        <v>0</v>
      </c>
      <c r="I506" s="93"/>
      <c r="J506" s="93"/>
      <c r="K506" s="77" t="n">
        <f aca="false">SUM(K483:K505)</f>
        <v>4240469.72852984</v>
      </c>
    </row>
    <row r="507" customFormat="false" ht="12.75" hidden="false" customHeight="false" outlineLevel="0" collapsed="false">
      <c r="A507" s="93" t="n">
        <v>171</v>
      </c>
      <c r="B507" s="78" t="s">
        <v>71</v>
      </c>
      <c r="C507" s="83" t="n">
        <f aca="false">C506</f>
        <v>0.0734</v>
      </c>
      <c r="D507" s="80" t="n">
        <v>31</v>
      </c>
      <c r="E507" s="72" t="n">
        <f aca="false">E506+F507-G506</f>
        <v>3205128.27999993</v>
      </c>
      <c r="F507" s="94"/>
      <c r="G507" s="72" t="n">
        <v>320512.82</v>
      </c>
      <c r="H507" s="73" t="n">
        <f aca="false">C507*D507*E507/360</f>
        <v>20258.1913564218</v>
      </c>
      <c r="I507" s="93"/>
      <c r="J507" s="93"/>
      <c r="K507" s="93"/>
    </row>
    <row r="508" customFormat="false" ht="12.75" hidden="false" customHeight="false" outlineLevel="0" collapsed="false">
      <c r="A508" s="93"/>
      <c r="B508" s="93"/>
      <c r="C508" s="83" t="n">
        <f aca="false">C507</f>
        <v>0.0734</v>
      </c>
      <c r="D508" s="80" t="n">
        <v>0</v>
      </c>
      <c r="E508" s="72" t="n">
        <f aca="false">E507+F508-G507</f>
        <v>2884615.45999993</v>
      </c>
      <c r="F508" s="94"/>
      <c r="G508" s="72"/>
      <c r="H508" s="73" t="n">
        <f aca="false">C508*D508*E508/360</f>
        <v>0</v>
      </c>
      <c r="I508" s="93"/>
      <c r="J508" s="93"/>
      <c r="K508" s="95" t="n">
        <f aca="false">SUM(G507:G526)</f>
        <v>3205128.28</v>
      </c>
    </row>
    <row r="509" customFormat="false" ht="12.75" hidden="false" customHeight="false" outlineLevel="0" collapsed="false">
      <c r="A509" s="93" t="n">
        <v>172</v>
      </c>
      <c r="B509" s="78" t="s">
        <v>30</v>
      </c>
      <c r="C509" s="83" t="n">
        <f aca="false">C508</f>
        <v>0.0734</v>
      </c>
      <c r="D509" s="80" t="n">
        <v>28</v>
      </c>
      <c r="E509" s="72" t="n">
        <f aca="false">E508+F509-G508</f>
        <v>2884615.45999993</v>
      </c>
      <c r="F509" s="94"/>
      <c r="G509" s="72" t="n">
        <v>320512.82</v>
      </c>
      <c r="H509" s="73" t="n">
        <f aca="false">C509*D509*E509/360</f>
        <v>16467.9491483107</v>
      </c>
      <c r="I509" s="93"/>
      <c r="J509" s="93"/>
      <c r="K509" s="95" t="n">
        <f aca="false">SUM(H507:H526)</f>
        <v>108740.745525329</v>
      </c>
    </row>
    <row r="510" customFormat="false" ht="12.75" hidden="false" customHeight="false" outlineLevel="0" collapsed="false">
      <c r="A510" s="93"/>
      <c r="B510" s="93"/>
      <c r="C510" s="83" t="n">
        <f aca="false">C509</f>
        <v>0.0734</v>
      </c>
      <c r="D510" s="80" t="n">
        <v>0</v>
      </c>
      <c r="E510" s="72" t="n">
        <f aca="false">E509+F510-G509</f>
        <v>2564102.63999993</v>
      </c>
      <c r="F510" s="94"/>
      <c r="G510" s="72"/>
      <c r="H510" s="73" t="n">
        <f aca="false">C510*D510*E510/360</f>
        <v>0</v>
      </c>
      <c r="I510" s="93"/>
      <c r="J510" s="93"/>
      <c r="K510" s="93"/>
    </row>
    <row r="511" customFormat="false" ht="12.75" hidden="false" customHeight="false" outlineLevel="0" collapsed="false">
      <c r="A511" s="93" t="n">
        <v>173</v>
      </c>
      <c r="B511" s="78" t="s">
        <v>31</v>
      </c>
      <c r="C511" s="83" t="n">
        <f aca="false">C510</f>
        <v>0.0734</v>
      </c>
      <c r="D511" s="80" t="n">
        <v>31</v>
      </c>
      <c r="E511" s="72" t="n">
        <f aca="false">E510+F511-G510</f>
        <v>2564102.63999993</v>
      </c>
      <c r="F511" s="94"/>
      <c r="G511" s="72" t="n">
        <v>320512.82</v>
      </c>
      <c r="H511" s="73" t="n">
        <f aca="false">C511*D511*E511/360</f>
        <v>16206.5531862662</v>
      </c>
      <c r="I511" s="93"/>
      <c r="J511" s="93"/>
      <c r="K511" s="93"/>
    </row>
    <row r="512" customFormat="false" ht="12.75" hidden="false" customHeight="false" outlineLevel="0" collapsed="false">
      <c r="A512" s="93"/>
      <c r="B512" s="78"/>
      <c r="C512" s="83" t="n">
        <f aca="false">C511</f>
        <v>0.0734</v>
      </c>
      <c r="D512" s="80" t="n">
        <v>0</v>
      </c>
      <c r="E512" s="72" t="n">
        <f aca="false">E511+F512-G511</f>
        <v>2243589.81999993</v>
      </c>
      <c r="F512" s="94"/>
      <c r="G512" s="72"/>
      <c r="H512" s="73" t="n">
        <f aca="false">C512*D512*E512/360</f>
        <v>0</v>
      </c>
      <c r="I512" s="93"/>
      <c r="J512" s="93"/>
      <c r="K512" s="93"/>
    </row>
    <row r="513" customFormat="false" ht="12.75" hidden="false" customHeight="false" outlineLevel="0" collapsed="false">
      <c r="A513" s="93" t="n">
        <v>174</v>
      </c>
      <c r="B513" s="78" t="s">
        <v>51</v>
      </c>
      <c r="C513" s="83" t="n">
        <f aca="false">C512</f>
        <v>0.0734</v>
      </c>
      <c r="D513" s="80" t="n">
        <v>30</v>
      </c>
      <c r="E513" s="72" t="n">
        <f aca="false">E512+F513-G512</f>
        <v>2243589.81999993</v>
      </c>
      <c r="F513" s="94"/>
      <c r="G513" s="72" t="n">
        <v>320512.82</v>
      </c>
      <c r="H513" s="73" t="n">
        <f aca="false">C513*D513*E513/360</f>
        <v>13723.2910656662</v>
      </c>
      <c r="I513" s="93"/>
      <c r="J513" s="93"/>
      <c r="K513" s="93"/>
    </row>
    <row r="514" customFormat="false" ht="12.75" hidden="false" customHeight="false" outlineLevel="0" collapsed="false">
      <c r="A514" s="93"/>
      <c r="B514" s="93"/>
      <c r="C514" s="83" t="n">
        <f aca="false">C513</f>
        <v>0.0734</v>
      </c>
      <c r="D514" s="80" t="n">
        <v>0</v>
      </c>
      <c r="E514" s="72" t="n">
        <f aca="false">E513+F514-G513</f>
        <v>1923076.99999993</v>
      </c>
      <c r="F514" s="94"/>
      <c r="G514" s="72"/>
      <c r="H514" s="73" t="n">
        <f aca="false">C514*D514*E514/360</f>
        <v>0</v>
      </c>
      <c r="I514" s="93"/>
      <c r="J514" s="93"/>
      <c r="K514" s="93"/>
    </row>
    <row r="515" customFormat="false" ht="12.75" hidden="false" customHeight="false" outlineLevel="0" collapsed="false">
      <c r="A515" s="93" t="n">
        <v>175</v>
      </c>
      <c r="B515" s="78" t="s">
        <v>33</v>
      </c>
      <c r="C515" s="83" t="n">
        <f aca="false">C514</f>
        <v>0.0734</v>
      </c>
      <c r="D515" s="80" t="n">
        <v>31</v>
      </c>
      <c r="E515" s="72" t="n">
        <f aca="false">E514+F515-G514</f>
        <v>1923076.99999993</v>
      </c>
      <c r="F515" s="94"/>
      <c r="G515" s="72" t="n">
        <v>320512.82</v>
      </c>
      <c r="H515" s="73" t="n">
        <f aca="false">C515*D515*E515/360</f>
        <v>12154.9150161107</v>
      </c>
      <c r="I515" s="93"/>
      <c r="J515" s="93"/>
      <c r="K515" s="93"/>
    </row>
    <row r="516" customFormat="false" ht="12.75" hidden="false" customHeight="false" outlineLevel="0" collapsed="false">
      <c r="A516" s="93"/>
      <c r="B516" s="78"/>
      <c r="C516" s="83" t="n">
        <f aca="false">C515</f>
        <v>0.0734</v>
      </c>
      <c r="D516" s="80" t="n">
        <v>0</v>
      </c>
      <c r="E516" s="72" t="n">
        <f aca="false">E515+F516-G515</f>
        <v>1602564.17999993</v>
      </c>
      <c r="F516" s="94"/>
      <c r="G516" s="72"/>
      <c r="H516" s="73" t="n">
        <f aca="false">C516*D516*E516/360</f>
        <v>0</v>
      </c>
      <c r="I516" s="93"/>
      <c r="J516" s="93"/>
      <c r="K516" s="93"/>
    </row>
    <row r="517" customFormat="false" ht="12.75" hidden="false" customHeight="false" outlineLevel="0" collapsed="false">
      <c r="A517" s="93" t="n">
        <v>176</v>
      </c>
      <c r="B517" s="78" t="s">
        <v>34</v>
      </c>
      <c r="C517" s="83" t="n">
        <f aca="false">C516</f>
        <v>0.0734</v>
      </c>
      <c r="D517" s="80" t="n">
        <v>30</v>
      </c>
      <c r="E517" s="72" t="n">
        <f aca="false">E516+F517-G516</f>
        <v>1602564.17999993</v>
      </c>
      <c r="F517" s="94"/>
      <c r="G517" s="72" t="n">
        <v>320512.82</v>
      </c>
      <c r="H517" s="73" t="n">
        <f aca="false">C517*D517*E517/360</f>
        <v>9802.35090099957</v>
      </c>
      <c r="I517" s="93"/>
      <c r="J517" s="93"/>
      <c r="K517" s="77" t="n">
        <f aca="false">SUM(K508:N516)</f>
        <v>3313869.02552533</v>
      </c>
    </row>
    <row r="518" customFormat="false" ht="12.75" hidden="false" customHeight="false" outlineLevel="0" collapsed="false">
      <c r="A518" s="93"/>
      <c r="B518" s="78"/>
      <c r="C518" s="83" t="n">
        <f aca="false">C517</f>
        <v>0.0734</v>
      </c>
      <c r="D518" s="80" t="n">
        <v>0</v>
      </c>
      <c r="E518" s="72" t="n">
        <f aca="false">E517+F518-G517</f>
        <v>1282051.35999993</v>
      </c>
      <c r="F518" s="94"/>
      <c r="G518" s="72"/>
      <c r="H518" s="73" t="n">
        <f aca="false">C518*D518*E518/360</f>
        <v>0</v>
      </c>
      <c r="I518" s="93"/>
      <c r="J518" s="93"/>
      <c r="K518" s="93"/>
    </row>
    <row r="519" customFormat="false" ht="12.75" hidden="false" customHeight="false" outlineLevel="0" collapsed="false">
      <c r="A519" s="93" t="n">
        <v>177</v>
      </c>
      <c r="B519" s="78" t="s">
        <v>35</v>
      </c>
      <c r="C519" s="83" t="n">
        <f aca="false">C518</f>
        <v>0.0734</v>
      </c>
      <c r="D519" s="80" t="n">
        <v>31</v>
      </c>
      <c r="E519" s="72" t="n">
        <f aca="false">E518+F519-G518</f>
        <v>1282051.35999993</v>
      </c>
      <c r="F519" s="94"/>
      <c r="G519" s="72" t="n">
        <v>320512.82</v>
      </c>
      <c r="H519" s="73" t="n">
        <f aca="false">C519*D519*E519/360</f>
        <v>8103.27684595511</v>
      </c>
      <c r="I519" s="93"/>
      <c r="J519" s="93"/>
      <c r="K519" s="93"/>
    </row>
    <row r="520" customFormat="false" ht="12.75" hidden="false" customHeight="false" outlineLevel="0" collapsed="false">
      <c r="A520" s="93"/>
      <c r="B520" s="78"/>
      <c r="C520" s="83" t="n">
        <f aca="false">C519</f>
        <v>0.0734</v>
      </c>
      <c r="D520" s="80" t="n">
        <v>0</v>
      </c>
      <c r="E520" s="72" t="n">
        <f aca="false">E519+F520-G519</f>
        <v>961538.539999929</v>
      </c>
      <c r="F520" s="94"/>
      <c r="G520" s="94"/>
      <c r="H520" s="73" t="n">
        <f aca="false">C520*D520*E520/360</f>
        <v>0</v>
      </c>
      <c r="I520" s="93"/>
      <c r="J520" s="93"/>
      <c r="K520" s="93"/>
    </row>
    <row r="521" customFormat="false" ht="12.75" hidden="false" customHeight="false" outlineLevel="0" collapsed="false">
      <c r="A521" s="93" t="n">
        <v>178</v>
      </c>
      <c r="B521" s="78" t="s">
        <v>36</v>
      </c>
      <c r="C521" s="83" t="n">
        <f aca="false">C520</f>
        <v>0.0734</v>
      </c>
      <c r="D521" s="80" t="n">
        <v>31</v>
      </c>
      <c r="E521" s="72" t="n">
        <f aca="false">E520+F521-G520</f>
        <v>961538.539999929</v>
      </c>
      <c r="F521" s="94"/>
      <c r="G521" s="72" t="n">
        <v>320512.82</v>
      </c>
      <c r="H521" s="73" t="n">
        <f aca="false">C521*D521*E521/360</f>
        <v>6077.45776087733</v>
      </c>
      <c r="I521" s="93"/>
      <c r="J521" s="93"/>
      <c r="K521" s="93"/>
    </row>
    <row r="522" customFormat="false" ht="12.75" hidden="false" customHeight="false" outlineLevel="0" collapsed="false">
      <c r="A522" s="93"/>
      <c r="B522" s="93"/>
      <c r="C522" s="83" t="n">
        <f aca="false">C521</f>
        <v>0.0734</v>
      </c>
      <c r="D522" s="80" t="n">
        <v>0</v>
      </c>
      <c r="E522" s="72" t="n">
        <f aca="false">E521+F522-G521</f>
        <v>641025.719999929</v>
      </c>
      <c r="F522" s="94"/>
      <c r="G522" s="94"/>
      <c r="H522" s="73" t="n">
        <f aca="false">C522*D522*E522/360</f>
        <v>0</v>
      </c>
      <c r="I522" s="93"/>
      <c r="J522" s="93"/>
      <c r="K522" s="93"/>
    </row>
    <row r="523" customFormat="false" ht="12.75" hidden="false" customHeight="false" outlineLevel="0" collapsed="false">
      <c r="A523" s="93" t="n">
        <v>179</v>
      </c>
      <c r="B523" s="99" t="s">
        <v>37</v>
      </c>
      <c r="C523" s="83" t="n">
        <f aca="false">C522</f>
        <v>0.0734</v>
      </c>
      <c r="D523" s="80" t="n">
        <v>30</v>
      </c>
      <c r="E523" s="72" t="n">
        <f aca="false">E522+F523-G522</f>
        <v>641025.719999929</v>
      </c>
      <c r="F523" s="94"/>
      <c r="G523" s="72" t="n">
        <v>320512.82</v>
      </c>
      <c r="H523" s="73" t="n">
        <f aca="false">C523*D523*E523/360</f>
        <v>3920.94065399956</v>
      </c>
      <c r="I523" s="93"/>
      <c r="J523" s="93"/>
      <c r="K523" s="93"/>
    </row>
    <row r="524" customFormat="false" ht="12.75" hidden="false" customHeight="false" outlineLevel="0" collapsed="false">
      <c r="A524" s="93"/>
      <c r="B524" s="93"/>
      <c r="C524" s="83" t="n">
        <f aca="false">C523</f>
        <v>0.0734</v>
      </c>
      <c r="D524" s="80" t="n">
        <v>0</v>
      </c>
      <c r="E524" s="72" t="n">
        <f aca="false">E523+F524-G523</f>
        <v>320512.899999929</v>
      </c>
      <c r="F524" s="94"/>
      <c r="G524" s="94"/>
      <c r="H524" s="73" t="n">
        <f aca="false">C524*D524*E524/360</f>
        <v>0</v>
      </c>
      <c r="I524" s="93"/>
      <c r="J524" s="93"/>
      <c r="K524" s="93"/>
    </row>
    <row r="525" customFormat="false" ht="12.75" hidden="false" customHeight="false" outlineLevel="0" collapsed="false">
      <c r="A525" s="93" t="n">
        <v>180</v>
      </c>
      <c r="B525" s="101" t="s">
        <v>72</v>
      </c>
      <c r="C525" s="83" t="n">
        <f aca="false">C524</f>
        <v>0.0734</v>
      </c>
      <c r="D525" s="80" t="n">
        <v>31</v>
      </c>
      <c r="E525" s="72" t="n">
        <f aca="false">E524+F525-G524</f>
        <v>320512.899999929</v>
      </c>
      <c r="F525" s="94"/>
      <c r="G525" s="72" t="n">
        <v>320512.9</v>
      </c>
      <c r="H525" s="73" t="n">
        <f aca="false">C525*D525*E525/360</f>
        <v>2025.81959072177</v>
      </c>
      <c r="I525" s="93"/>
      <c r="J525" s="93"/>
      <c r="K525" s="93"/>
    </row>
    <row r="526" customFormat="false" ht="12.75" hidden="false" customHeight="false" outlineLevel="0" collapsed="false">
      <c r="A526" s="93"/>
      <c r="B526" s="93"/>
      <c r="C526" s="83" t="n">
        <f aca="false">C525</f>
        <v>0.0734</v>
      </c>
      <c r="D526" s="80" t="n">
        <v>0</v>
      </c>
      <c r="E526" s="72" t="n">
        <f aca="false">E525+F526-G525</f>
        <v>-7.13043846189976E-008</v>
      </c>
      <c r="F526" s="94"/>
      <c r="G526" s="94"/>
      <c r="H526" s="73" t="n">
        <f aca="false">C526*D526*E526/360</f>
        <v>-0</v>
      </c>
      <c r="I526" s="93"/>
      <c r="J526" s="93"/>
      <c r="K526" s="93"/>
    </row>
  </sheetData>
  <mergeCells count="21">
    <mergeCell ref="A9:K9"/>
    <mergeCell ref="A10:K10"/>
    <mergeCell ref="B13:E13"/>
    <mergeCell ref="B14:E14"/>
    <mergeCell ref="B15:E15"/>
    <mergeCell ref="B16:E16"/>
    <mergeCell ref="H16:I16"/>
    <mergeCell ref="B17:E17"/>
    <mergeCell ref="H17:I17"/>
    <mergeCell ref="B18:D18"/>
    <mergeCell ref="H18:I18"/>
    <mergeCell ref="B19:D19"/>
    <mergeCell ref="H19:I19"/>
    <mergeCell ref="B20:D20"/>
    <mergeCell ref="C22:C23"/>
    <mergeCell ref="D22:D23"/>
    <mergeCell ref="E22:E23"/>
    <mergeCell ref="F22:F23"/>
    <mergeCell ref="I22:I23"/>
    <mergeCell ref="J22:J23"/>
    <mergeCell ref="K22:K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4" man="true" max="65535" min="0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2026-09-10T05:47:38Z</dcterms:created>
  <dc:creator>Smau Adrian</dc:creator>
  <dc:description/>
  <dc:language>ro-RO</dc:language>
  <cp:lastModifiedBy>Emil P</cp:lastModifiedBy>
  <cp:lastPrinted>2026-09-15T12:44:58Z</cp:lastPrinted>
  <dcterms:modified xsi:type="dcterms:W3CDTF">2026-09-15T12:46:01Z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